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D:\Rapid Advisory\"/>
    </mc:Choice>
  </mc:AlternateContent>
  <xr:revisionPtr revIDLastSave="0" documentId="13_ncr:1_{5E0F9F10-FFFB-4BC1-B7D6-5F0D6D9E769A}" xr6:coauthVersionLast="47" xr6:coauthVersionMax="47" xr10:uidLastSave="{00000000-0000-0000-0000-000000000000}"/>
  <bookViews>
    <workbookView xWindow="-110" yWindow="-110" windowWidth="19420" windowHeight="10420" activeTab="2" xr2:uid="{00000000-000D-0000-FFFF-FFFF00000000}"/>
  </bookViews>
  <sheets>
    <sheet name="Balance Sheet" sheetId="2" r:id="rId1"/>
    <sheet name="Income Statement" sheetId="3" r:id="rId2"/>
    <sheet name="Notes to Accounts" sheetId="4" r:id="rId3"/>
    <sheet name="Asset Register" sheetId="5" r:id="rId4"/>
    <sheet name="Tax Computation " sheetId="6" r:id="rId5"/>
    <sheet name=" Changes in Equity" sheetId="7" r:id="rId6"/>
    <sheet name="Cashflow Statement" sheetId="8" r:id="rId7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8" l="1"/>
  <c r="E4" i="6"/>
  <c r="E93" i="4"/>
  <c r="E86" i="4"/>
  <c r="E80" i="4"/>
  <c r="E71" i="4"/>
  <c r="E64" i="4"/>
  <c r="E58" i="4"/>
  <c r="E47" i="4"/>
  <c r="E40" i="4"/>
  <c r="E17" i="4"/>
  <c r="E10" i="4"/>
  <c r="C93" i="4"/>
  <c r="C86" i="4"/>
  <c r="C80" i="4"/>
  <c r="C71" i="4"/>
  <c r="C64" i="4"/>
  <c r="C58" i="4"/>
  <c r="C47" i="4"/>
  <c r="C40" i="4"/>
  <c r="C17" i="4"/>
  <c r="C10" i="4"/>
  <c r="F4" i="3"/>
  <c r="D4" i="3"/>
  <c r="B1" i="3"/>
  <c r="E91" i="4" l="1"/>
  <c r="D21" i="2"/>
  <c r="E78" i="4"/>
  <c r="C78" i="4"/>
  <c r="F9" i="2"/>
  <c r="C22" i="8" l="1"/>
  <c r="E38" i="4"/>
  <c r="C38" i="4"/>
  <c r="C11" i="8" l="1"/>
  <c r="E6" i="7"/>
  <c r="I6" i="7" l="1"/>
  <c r="E23" i="6"/>
  <c r="E8" i="4"/>
  <c r="F7" i="3" s="1"/>
  <c r="E12" i="2"/>
  <c r="D12" i="2"/>
  <c r="E26" i="2"/>
  <c r="E23" i="2"/>
  <c r="F23" i="2"/>
  <c r="E22" i="2"/>
  <c r="F22" i="2"/>
  <c r="D22" i="2"/>
  <c r="E21" i="2"/>
  <c r="F21" i="2"/>
  <c r="E20" i="2"/>
  <c r="F20" i="2"/>
  <c r="D20" i="2"/>
  <c r="E19" i="2"/>
  <c r="F19" i="2"/>
  <c r="D19" i="2"/>
  <c r="E14" i="2"/>
  <c r="F14" i="2"/>
  <c r="E84" i="4"/>
  <c r="E13" i="2"/>
  <c r="E100" i="4"/>
  <c r="C84" i="4"/>
  <c r="F26" i="2"/>
  <c r="F27" i="2" s="1"/>
  <c r="D26" i="2"/>
  <c r="E45" i="4"/>
  <c r="F13" i="3" s="1"/>
  <c r="E62" i="4"/>
  <c r="C62" i="4"/>
  <c r="E69" i="4"/>
  <c r="E11" i="2"/>
  <c r="E56" i="4"/>
  <c r="C24" i="8"/>
  <c r="I7" i="7"/>
  <c r="I5" i="7"/>
  <c r="C9" i="7"/>
  <c r="AB6" i="5"/>
  <c r="AB12" i="5"/>
  <c r="Q9" i="5"/>
  <c r="Q13" i="5" s="1"/>
  <c r="R9" i="5"/>
  <c r="R13" i="5" s="1"/>
  <c r="R15" i="5" s="1"/>
  <c r="T9" i="5"/>
  <c r="T13" i="5" s="1"/>
  <c r="V9" i="5"/>
  <c r="V13" i="5" s="1"/>
  <c r="V15" i="5" s="1"/>
  <c r="W9" i="5"/>
  <c r="W13" i="5" s="1"/>
  <c r="Z9" i="5"/>
  <c r="Z13" i="5" s="1"/>
  <c r="Z14" i="5" s="1"/>
  <c r="P9" i="5"/>
  <c r="AB7" i="5"/>
  <c r="AB8" i="5"/>
  <c r="G20" i="5"/>
  <c r="AB9" i="5" l="1"/>
  <c r="D13" i="2"/>
  <c r="C29" i="8"/>
  <c r="F12" i="2"/>
  <c r="C12" i="8"/>
  <c r="F11" i="2"/>
  <c r="F13" i="2"/>
  <c r="C26" i="8"/>
  <c r="F14" i="3"/>
  <c r="F24" i="2"/>
  <c r="F28" i="2" s="1"/>
  <c r="E9" i="7"/>
  <c r="V14" i="5"/>
  <c r="R14" i="5"/>
  <c r="Z15" i="5"/>
  <c r="E16" i="6"/>
  <c r="P13" i="5"/>
  <c r="I20" i="5"/>
  <c r="J20" i="5"/>
  <c r="D7" i="2" s="1"/>
  <c r="D9" i="2" s="1"/>
  <c r="F15" i="2" l="1"/>
  <c r="F16" i="2" s="1"/>
  <c r="F30" i="2" s="1"/>
  <c r="AB13" i="5"/>
  <c r="AB15" i="5" s="1"/>
  <c r="P14" i="5"/>
  <c r="AB14" i="5" s="1"/>
  <c r="P15" i="5"/>
  <c r="D27" i="2"/>
  <c r="C45" i="4" l="1"/>
  <c r="D13" i="3" s="1"/>
  <c r="F12" i="3"/>
  <c r="F15" i="3" s="1"/>
  <c r="E15" i="4"/>
  <c r="F8" i="3" s="1"/>
  <c r="F9" i="3" s="1"/>
  <c r="C15" i="4"/>
  <c r="D8" i="3" s="1"/>
  <c r="C8" i="4"/>
  <c r="D7" i="3" s="1"/>
  <c r="F16" i="3" l="1"/>
  <c r="F18" i="3" s="1"/>
  <c r="C69" i="4"/>
  <c r="D12" i="3"/>
  <c r="D9" i="3"/>
  <c r="D11" i="2" l="1"/>
  <c r="C10" i="8"/>
  <c r="C91" i="4"/>
  <c r="D14" i="2" s="1"/>
  <c r="F20" i="3"/>
  <c r="C56" i="4"/>
  <c r="D15" i="2" l="1"/>
  <c r="D16" i="2" s="1"/>
  <c r="C14" i="8"/>
  <c r="D14" i="3"/>
  <c r="C7" i="8"/>
  <c r="E7" i="6"/>
  <c r="D15" i="3" l="1"/>
  <c r="D16" i="3" s="1"/>
  <c r="D18" i="3" s="1"/>
  <c r="D20" i="3" s="1"/>
  <c r="G8" i="7" s="1"/>
  <c r="C17" i="8"/>
  <c r="C19" i="8" s="1"/>
  <c r="E5" i="6" l="1"/>
  <c r="E10" i="6" s="1"/>
  <c r="E18" i="6" s="1"/>
  <c r="E20" i="6" s="1"/>
  <c r="C5" i="8"/>
  <c r="C9" i="8" s="1"/>
  <c r="C13" i="8" s="1"/>
  <c r="C15" i="8" s="1"/>
  <c r="D23" i="2"/>
  <c r="D24" i="2" s="1"/>
  <c r="D28" i="2" s="1"/>
  <c r="D30" i="2" s="1"/>
  <c r="I8" i="7"/>
  <c r="G9" i="7"/>
  <c r="I9" i="7" s="1"/>
  <c r="C100" i="4" l="1"/>
  <c r="C25" i="8"/>
  <c r="C27" i="8" s="1"/>
  <c r="C30" i="8" s="1"/>
</calcChain>
</file>

<file path=xl/sharedStrings.xml><?xml version="1.0" encoding="utf-8"?>
<sst xmlns="http://schemas.openxmlformats.org/spreadsheetml/2006/main" count="240" uniqueCount="185">
  <si>
    <t>Audit fees</t>
  </si>
  <si>
    <t>Credits and Accruals (Buganda Land board)</t>
  </si>
  <si>
    <t>Opening Stock</t>
  </si>
  <si>
    <t>Transport and Traveling</t>
  </si>
  <si>
    <t>Stationery and Printing</t>
  </si>
  <si>
    <t>Trading Licenseand KCCA Rates</t>
  </si>
  <si>
    <t>Repairs and Maintenance</t>
  </si>
  <si>
    <t>DSTV Subscription</t>
  </si>
  <si>
    <t>Electricty Consumed</t>
  </si>
  <si>
    <t>Loose tools and Cutley</t>
  </si>
  <si>
    <t>Security Guards</t>
  </si>
  <si>
    <t>Office running expenses</t>
  </si>
  <si>
    <t>Water and other utilities</t>
  </si>
  <si>
    <t>Telephone,emails and Postage</t>
  </si>
  <si>
    <t>Bank charges and Commissions</t>
  </si>
  <si>
    <t>Staff Uniforms</t>
  </si>
  <si>
    <t>Audit Fees</t>
  </si>
  <si>
    <t>Director's Remuneration</t>
  </si>
  <si>
    <t xml:space="preserve">Revenue from Operations </t>
  </si>
  <si>
    <t xml:space="preserve">Details </t>
  </si>
  <si>
    <t>U Shs</t>
  </si>
  <si>
    <t xml:space="preserve">Totals </t>
  </si>
  <si>
    <t xml:space="preserve">Cost of Sales /Overhead Costs </t>
  </si>
  <si>
    <t xml:space="preserve">Administrative Costs  </t>
  </si>
  <si>
    <t>Shs</t>
  </si>
  <si>
    <t xml:space="preserve">PERSONNEL COSTS </t>
  </si>
  <si>
    <t xml:space="preserve">Labour &amp; wages </t>
  </si>
  <si>
    <t xml:space="preserve">Staff Welfare </t>
  </si>
  <si>
    <t xml:space="preserve">DEPRECIATION </t>
  </si>
  <si>
    <t xml:space="preserve"> RECIEVABLE  /WIP </t>
  </si>
  <si>
    <t xml:space="preserve">Receivables from Clients </t>
  </si>
  <si>
    <t xml:space="preserve">Other receivables </t>
  </si>
  <si>
    <t xml:space="preserve">STOCK/INVENTORY </t>
  </si>
  <si>
    <t xml:space="preserve">ACCOUNTS PAYABLES </t>
  </si>
  <si>
    <t>BANK &amp; CASH BALANACE</t>
  </si>
  <si>
    <t>Cash at bank</t>
  </si>
  <si>
    <t>Cash at hand</t>
  </si>
  <si>
    <t xml:space="preserve">OTHER CURRENT ASSETS </t>
  </si>
  <si>
    <t>Bal B/F on Corporation tax</t>
  </si>
  <si>
    <t xml:space="preserve">Prepaid Corpotion Tax  1 st provisional </t>
  </si>
  <si>
    <t xml:space="preserve">prepaid Corpotion Tax  2nd  provisional </t>
  </si>
  <si>
    <t xml:space="preserve">EQUITY </t>
  </si>
  <si>
    <t xml:space="preserve">PARTICULARS </t>
  </si>
  <si>
    <t xml:space="preserve">Notes </t>
  </si>
  <si>
    <t>Revenues from Operations</t>
  </si>
  <si>
    <t xml:space="preserve">Cost of Sales </t>
  </si>
  <si>
    <t>Gross  Profit</t>
  </si>
  <si>
    <t xml:space="preserve">Less: Overheads </t>
  </si>
  <si>
    <t xml:space="preserve">Administrative Costs </t>
  </si>
  <si>
    <t xml:space="preserve">Personnel Costs </t>
  </si>
  <si>
    <t xml:space="preserve">Depreciation </t>
  </si>
  <si>
    <t xml:space="preserve">Total Operating Costs </t>
  </si>
  <si>
    <t xml:space="preserve">Carried forward loss </t>
  </si>
  <si>
    <t>Income - VAT Rated</t>
  </si>
  <si>
    <t>Income - Non VAT Rated</t>
  </si>
  <si>
    <t xml:space="preserve">Staff Salaries </t>
  </si>
  <si>
    <t>PARTICULARS</t>
  </si>
  <si>
    <t xml:space="preserve">ASSETS </t>
  </si>
  <si>
    <t xml:space="preserve">Total Non-Current Assets </t>
  </si>
  <si>
    <t xml:space="preserve">CURRENT ASSETS </t>
  </si>
  <si>
    <t xml:space="preserve">Stock/Inventory </t>
  </si>
  <si>
    <t xml:space="preserve">Work in Progress - Reivable </t>
  </si>
  <si>
    <t xml:space="preserve">Other Current Assets </t>
  </si>
  <si>
    <t xml:space="preserve">Total current assets </t>
  </si>
  <si>
    <t xml:space="preserve">TOTAL ASSETS </t>
  </si>
  <si>
    <t xml:space="preserve">EQUITY &amp; LIABILITIES </t>
  </si>
  <si>
    <t>EQUITY</t>
  </si>
  <si>
    <t>Total Equity</t>
  </si>
  <si>
    <t xml:space="preserve">Liabilities </t>
  </si>
  <si>
    <t>Accounts Payables - Directors Loan</t>
  </si>
  <si>
    <t xml:space="preserve">Total Liabilities </t>
  </si>
  <si>
    <t xml:space="preserve">Total Equity &amp; Liabilies </t>
  </si>
  <si>
    <t>Ordinary Share Capital (Paid up)</t>
  </si>
  <si>
    <t>Additional Capital Reserves</t>
  </si>
  <si>
    <t>Retained Profit/(Loss) Prior Years</t>
  </si>
  <si>
    <t>Current Year  Profits/Losses</t>
  </si>
  <si>
    <t xml:space="preserve">DESCRIPTION </t>
  </si>
  <si>
    <t xml:space="preserve">DATE OF  ACQUISITION </t>
  </si>
  <si>
    <t>QUANTITY</t>
  </si>
  <si>
    <t xml:space="preserve">INITIAL COST </t>
  </si>
  <si>
    <t>DEPRECIATION CHARGE</t>
  </si>
  <si>
    <t>NBV</t>
  </si>
  <si>
    <t>Spes</t>
  </si>
  <si>
    <t>CLASS OF ASSETS</t>
  </si>
  <si>
    <t>TOTAL</t>
  </si>
  <si>
    <t>ADDITIONS IN THE PERIOD</t>
  </si>
  <si>
    <t xml:space="preserve">DISPOSAL </t>
  </si>
  <si>
    <t xml:space="preserve">DEPRECIATION (WEAR &amp; TEAR) </t>
  </si>
  <si>
    <t>OPENING BALANCE ACCUMULATED DEPN</t>
  </si>
  <si>
    <t>DEP - CHARGE FOR THE YEAR</t>
  </si>
  <si>
    <t>STANDARD 
RATE</t>
  </si>
  <si>
    <t>Notes</t>
  </si>
  <si>
    <t>Ushs.</t>
  </si>
  <si>
    <t>Profit before tax</t>
  </si>
  <si>
    <t>Add:</t>
  </si>
  <si>
    <t>Disallowable Deductions</t>
  </si>
  <si>
    <t>Depreciation and Amortization</t>
  </si>
  <si>
    <t>Net loss on disposal of assets</t>
  </si>
  <si>
    <t xml:space="preserve">Provisional tax  paid </t>
  </si>
  <si>
    <t>Less:</t>
  </si>
  <si>
    <t>Allowable Deductions</t>
  </si>
  <si>
    <t>Wear &amp; Tear Allowance</t>
  </si>
  <si>
    <t xml:space="preserve">Start up cost </t>
  </si>
  <si>
    <t xml:space="preserve">Initial Allowance </t>
  </si>
  <si>
    <t>Tax Adjusted Profit</t>
  </si>
  <si>
    <t>Loss B/f from previous year</t>
  </si>
  <si>
    <t>Corporation Tax Credit Carried forward</t>
  </si>
  <si>
    <t xml:space="preserve">Profit after tax </t>
  </si>
  <si>
    <t xml:space="preserve">SHARE CAPITAL </t>
  </si>
  <si>
    <t xml:space="preserve">RETAINED EARNINGS </t>
  </si>
  <si>
    <t>TOTALS</t>
  </si>
  <si>
    <t>U Ssh</t>
  </si>
  <si>
    <t xml:space="preserve">Additions during the period </t>
  </si>
  <si>
    <t xml:space="preserve">Profits for the period </t>
  </si>
  <si>
    <r>
      <t>Opening Bal 1</t>
    </r>
    <r>
      <rPr>
        <b/>
        <vertAlign val="superscript"/>
        <sz val="11"/>
        <color indexed="8"/>
        <rFont val="Times New Roman"/>
        <family val="1"/>
      </rPr>
      <t>st</t>
    </r>
    <r>
      <rPr>
        <b/>
        <sz val="11"/>
        <color indexed="8"/>
        <rFont val="Times New Roman"/>
        <family val="1"/>
      </rPr>
      <t xml:space="preserve"> Jul  2018</t>
    </r>
  </si>
  <si>
    <t>Balance as at 30 June 2019</t>
  </si>
  <si>
    <t>OPERATING ACTIVITIES</t>
  </si>
  <si>
    <t>UGX</t>
  </si>
  <si>
    <t>Profit before taxation</t>
  </si>
  <si>
    <t>Adjustment for:</t>
  </si>
  <si>
    <t xml:space="preserve">  Add: Depreciation</t>
  </si>
  <si>
    <t>(Gain)/Loss on disposal</t>
  </si>
  <si>
    <t>Operating profit before working capital changes</t>
  </si>
  <si>
    <t>Decrease/(increase) in stock</t>
  </si>
  <si>
    <t>Increase in other liability accounts and accruals</t>
  </si>
  <si>
    <t>Decrease/(increase) in  other Receivables  assets accounts(WIP)</t>
  </si>
  <si>
    <t>Net cash (outflow)/inflow from operating activities</t>
  </si>
  <si>
    <t>Income taxes paid</t>
  </si>
  <si>
    <t>Net cash inflow/(outflows) from operating activities</t>
  </si>
  <si>
    <t xml:space="preserve">CASHFLOW FROM INVESTING ACTIVITIES </t>
  </si>
  <si>
    <t>Purchase of property and equipment</t>
  </si>
  <si>
    <t>Proceeds from disposal</t>
  </si>
  <si>
    <t>Net cash outflows from investing activities</t>
  </si>
  <si>
    <t xml:space="preserve">CASHFLOW FROM FINANCING ACTIVITIES </t>
  </si>
  <si>
    <t>Share capital  paid</t>
  </si>
  <si>
    <t xml:space="preserve">Propriators Funds </t>
  </si>
  <si>
    <t>Borrowings Principal  repaid</t>
  </si>
  <si>
    <t>Net cash inflows from financing activities</t>
  </si>
  <si>
    <t xml:space="preserve">Net increase/(decrease) in cash and cash equivalents for the period </t>
  </si>
  <si>
    <t>Cash and cash equivalents at beginning of the year 01/07/18</t>
  </si>
  <si>
    <t>Cash and cash equivalentsas at 30 June  2019</t>
  </si>
  <si>
    <t xml:space="preserve">Building </t>
  </si>
  <si>
    <t>Depreciation charge- Class I</t>
  </si>
  <si>
    <t>Depreciation charge- Class II</t>
  </si>
  <si>
    <t>Depreciation charge- Class III</t>
  </si>
  <si>
    <t>Depreciation charge- Class IV</t>
  </si>
  <si>
    <t xml:space="preserve">Cash and Cash Equivalents </t>
  </si>
  <si>
    <t xml:space="preserve">Other reserves </t>
  </si>
  <si>
    <t>Provision for Taxation</t>
  </si>
  <si>
    <t xml:space="preserve">Drawings  to Directors </t>
  </si>
  <si>
    <t xml:space="preserve">OTHER RESERVES  </t>
  </si>
  <si>
    <t>Stock</t>
  </si>
  <si>
    <t>Loan from directors at formation</t>
  </si>
  <si>
    <t>Profit (Loss)Before Tax</t>
  </si>
  <si>
    <t>Profit (Loss) After  Tax</t>
  </si>
  <si>
    <t>Deferred tax liability</t>
  </si>
  <si>
    <t>Corporation Tax Expense</t>
  </si>
  <si>
    <t xml:space="preserve">Property Plant and Equipment </t>
  </si>
  <si>
    <t>STATEMENT OF COMPREHENSIVE INCOME  FOR THE PERIOD ENDED ….......................</t>
  </si>
  <si>
    <t>NOTES TO ACCOUNTS 2024/23</t>
  </si>
  <si>
    <t>June '24</t>
  </si>
  <si>
    <t>Jun'23</t>
  </si>
  <si>
    <t>CORPORATION TAX COMPUTATION …....................</t>
  </si>
  <si>
    <t>…................................. LIMITED STATEMENT OF CHANGES IN EQUITY FOR THE PERIOD UPTO 30 JUNE  2024</t>
  </si>
  <si>
    <t>STATEMENT OF CASH FLOWS FOR THE PERIOD UP TO ,,,,,,,,,,,,,,,,,,,,,,,,,,,,,,,,,,,,,,,,</t>
  </si>
  <si>
    <t>Opening Balance 1st July 2024</t>
  </si>
  <si>
    <t xml:space="preserve">NAME OF BUSINESS </t>
  </si>
  <si>
    <t>STATEMENT OF FINANCIAL POSITION AS AT ,,,,,,,,,,,,,,,,,,,….........</t>
  </si>
  <si>
    <r>
      <rPr>
        <b/>
        <sz val="12"/>
        <color indexed="8"/>
        <rFont val="Garamond"/>
        <family val="1"/>
      </rPr>
      <t>Add</t>
    </r>
    <r>
      <rPr>
        <sz val="12"/>
        <color indexed="8"/>
        <rFont val="Garamond"/>
        <family val="1"/>
      </rPr>
      <t>: Purchases assorted items</t>
    </r>
  </si>
  <si>
    <r>
      <rPr>
        <b/>
        <sz val="12"/>
        <color indexed="8"/>
        <rFont val="Garamond"/>
        <family val="1"/>
      </rPr>
      <t>Less</t>
    </r>
    <r>
      <rPr>
        <sz val="12"/>
        <color indexed="8"/>
        <rFont val="Garamond"/>
        <family val="1"/>
      </rPr>
      <t>:  Closing Stock 30th June 2019</t>
    </r>
  </si>
  <si>
    <t>FIXED ASSETS LISTING TO JUNE  2024</t>
  </si>
  <si>
    <t>ASSET CLASS</t>
  </si>
  <si>
    <t>ASSET CONDITION</t>
  </si>
  <si>
    <t>OPENING BALANCE 1/07/2023</t>
  </si>
  <si>
    <t>CLOSING BALANCE 30/06/2024</t>
  </si>
  <si>
    <t>8.13  ASSET REGISTER FOR FINANCIAL YEAR  JULY  2023 TO JUNE  2024</t>
  </si>
  <si>
    <t>COMPUTERS EQUIPMENT AND ACCESSORIES</t>
  </si>
  <si>
    <t>MOTOR VEHICLES AND CYCLES</t>
  </si>
  <si>
    <t>DEPRECIATION RATE</t>
  </si>
  <si>
    <t xml:space="preserve">FURNITURE &amp; OTHER  FITTINGS </t>
  </si>
  <si>
    <t>OFFICE EQUIPMENT AND OTHER ACCESSORIES</t>
  </si>
  <si>
    <t>HEAVY MACHINERY AND ACCESSORIES</t>
  </si>
  <si>
    <t>SOFTWARES AND OTHER APPLICATIONS</t>
  </si>
  <si>
    <t>TOTAL W&amp; T 30/06/2024</t>
  </si>
  <si>
    <t>NET BOOK VALUE 30/06/2024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</si>
</sst>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-* #,##0_-;\-* #,##0_-;_-* &quot;-&quot;_-;_-@_-"/>
    <numFmt numFmtId="164" formatCode="_(* #,##0_);_(* \(#,##0\);_(* &quot;-&quot;_);_(@_)"/>
    <numFmt numFmtId="165" formatCode="_(* #,##0.00_);_(* \(#,##0.00\);_(* &quot;-&quot;??_);_(@_)"/>
    <numFmt numFmtId="166" formatCode="_(* #,##0_);_(* \(#,##0\);_(* &quot;-&quot;??_);_(@_)"/>
    <numFmt numFmtId="167" formatCode="_(* #,##0.0_);_(* \(#,##0.0\);_(* &quot;-&quot;??_);_(@_)"/>
    <numFmt numFmtId="168" formatCode="0.0%"/>
    <numFmt numFmtId="169" formatCode="_(&quot; &quot;* #,##0_);_(&quot; &quot;* \(#,##0\);_(&quot; &quot;* &quot;-&quot;_);_(@_)"/>
  </numFmts>
  <fonts count="5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indexed="8"/>
      <name val="Garamond"/>
      <family val="1"/>
    </font>
    <font>
      <b/>
      <sz val="11"/>
      <color indexed="8"/>
      <name val="Garamond"/>
      <family val="1"/>
    </font>
    <font>
      <sz val="11"/>
      <color theme="1"/>
      <name val="Garamond"/>
      <family val="1"/>
    </font>
    <font>
      <sz val="11"/>
      <name val="Garamond"/>
      <family val="1"/>
    </font>
    <font>
      <sz val="11"/>
      <color indexed="8"/>
      <name val="Garamond"/>
      <family val="1"/>
    </font>
    <font>
      <b/>
      <sz val="11"/>
      <name val="Garamond"/>
      <family val="1"/>
    </font>
    <font>
      <b/>
      <sz val="11"/>
      <color theme="1"/>
      <name val="Garamond"/>
      <family val="1"/>
    </font>
    <font>
      <b/>
      <sz val="11"/>
      <color indexed="8"/>
      <name val="Times New Roman"/>
      <family val="1"/>
    </font>
    <font>
      <sz val="11"/>
      <color theme="1"/>
      <name val="Times New Roman"/>
      <family val="1"/>
    </font>
    <font>
      <sz val="11"/>
      <color indexed="8"/>
      <name val="Times New Roman"/>
      <family val="1"/>
    </font>
    <font>
      <sz val="10"/>
      <color theme="1"/>
      <name val="Garamond"/>
      <family val="1"/>
    </font>
    <font>
      <b/>
      <sz val="12"/>
      <name val="Garamond"/>
      <family val="1"/>
    </font>
    <font>
      <sz val="10"/>
      <color indexed="8"/>
      <name val="Garamond"/>
      <family val="1"/>
    </font>
    <font>
      <b/>
      <sz val="10"/>
      <name val="Garamond"/>
      <family val="1"/>
    </font>
    <font>
      <sz val="10"/>
      <name val="Garamond"/>
      <family val="1"/>
    </font>
    <font>
      <b/>
      <sz val="10"/>
      <color indexed="8"/>
      <name val="Garamond"/>
      <family val="1"/>
    </font>
    <font>
      <sz val="10"/>
      <name val="Arial"/>
      <family val="2"/>
    </font>
    <font>
      <b/>
      <sz val="12"/>
      <color indexed="8"/>
      <name val="Times New Roman"/>
      <family val="1"/>
    </font>
    <font>
      <b/>
      <sz val="11"/>
      <color theme="1"/>
      <name val="Times New Roman"/>
      <family val="1"/>
    </font>
    <font>
      <b/>
      <vertAlign val="superscript"/>
      <sz val="11"/>
      <color indexed="8"/>
      <name val="Times New Roman"/>
      <family val="1"/>
    </font>
    <font>
      <u/>
      <sz val="11"/>
      <color indexed="8"/>
      <name val="Times New Roman"/>
      <family val="1"/>
    </font>
    <font>
      <b/>
      <sz val="12"/>
      <color theme="1"/>
      <name val="Garamond"/>
      <family val="1"/>
    </font>
    <font>
      <b/>
      <sz val="12"/>
      <color rgb="FFFF0000"/>
      <name val="Garamond"/>
      <family val="1"/>
    </font>
    <font>
      <sz val="12"/>
      <color theme="1"/>
      <name val="Garamond"/>
      <family val="1"/>
    </font>
    <font>
      <b/>
      <i/>
      <sz val="12"/>
      <color indexed="8"/>
      <name val="Garamond"/>
      <family val="1"/>
    </font>
    <font>
      <i/>
      <sz val="12"/>
      <color indexed="8"/>
      <name val="Garamond"/>
      <family val="1"/>
    </font>
    <font>
      <sz val="12"/>
      <color indexed="8"/>
      <name val="Garamond"/>
      <family val="1"/>
    </font>
    <font>
      <sz val="12"/>
      <name val="Garamond"/>
      <family val="1"/>
    </font>
    <font>
      <b/>
      <i/>
      <sz val="12"/>
      <name val="Garamond"/>
      <family val="1"/>
    </font>
    <font>
      <sz val="12"/>
      <color rgb="FFFF0000"/>
      <name val="Garamond"/>
      <family val="1"/>
    </font>
    <font>
      <b/>
      <sz val="16"/>
      <color indexed="8"/>
      <name val="Garamond"/>
      <family val="1"/>
    </font>
    <font>
      <b/>
      <sz val="28"/>
      <name val="Garamond"/>
      <family val="1"/>
    </font>
    <font>
      <sz val="28"/>
      <name val="Garamond"/>
      <family val="1"/>
    </font>
    <font>
      <sz val="10"/>
      <color indexed="10"/>
      <name val="Garamond"/>
      <family val="1"/>
    </font>
    <font>
      <b/>
      <sz val="12"/>
      <color theme="0"/>
      <name val="Garamond"/>
      <family val="1"/>
    </font>
    <font>
      <b/>
      <sz val="16"/>
      <color theme="0"/>
      <name val="Garamond"/>
      <family val="1"/>
    </font>
    <font>
      <sz val="11"/>
      <color theme="0"/>
      <name val="Garamond"/>
      <family val="1"/>
    </font>
    <font>
      <sz val="10"/>
      <color theme="0"/>
      <name val="Garamond"/>
      <family val="1"/>
    </font>
    <font>
      <b/>
      <sz val="10"/>
      <color rgb="FFC00000"/>
      <name val="Garamond"/>
      <family val="1"/>
    </font>
    <font>
      <b/>
      <sz val="12"/>
      <color rgb="FFC00000"/>
      <name val="Garamond"/>
      <family val="1"/>
    </font>
    <font>
      <b/>
      <sz val="12"/>
      <color indexed="62"/>
      <name val="Garamond"/>
      <family val="1"/>
    </font>
    <font>
      <sz val="12"/>
      <color indexed="10"/>
      <name val="Garamond"/>
      <family val="1"/>
    </font>
    <font>
      <b/>
      <sz val="12"/>
      <color indexed="48"/>
      <name val="Garamond"/>
      <family val="1"/>
    </font>
    <font>
      <b/>
      <i/>
      <sz val="12"/>
      <color indexed="48"/>
      <name val="Garamond"/>
      <family val="1"/>
    </font>
    <font>
      <sz val="12"/>
      <color indexed="60"/>
      <name val="Garamond"/>
      <family val="1"/>
    </font>
    <font>
      <u val="singleAccounting"/>
      <sz val="12"/>
      <name val="Garamond"/>
      <family val="1"/>
    </font>
    <font>
      <b/>
      <u val="singleAccounting"/>
      <sz val="12"/>
      <name val="Garamond"/>
      <family val="1"/>
    </font>
    <font>
      <sz val="12"/>
      <color indexed="51"/>
      <name val="Garamond"/>
      <family val="1"/>
    </font>
  </fonts>
  <fills count="1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6" tint="0.79998168889431442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0" fontId="19" fillId="0" borderId="0"/>
    <xf numFmtId="41" fontId="1" fillId="0" borderId="0" applyFont="0" applyFill="0" applyBorder="0" applyAlignment="0" applyProtection="0"/>
  </cellStyleXfs>
  <cellXfs count="334">
    <xf numFmtId="0" fontId="0" fillId="0" borderId="0" xfId="0"/>
    <xf numFmtId="0" fontId="2" fillId="0" borderId="0" xfId="0" applyFont="1"/>
    <xf numFmtId="0" fontId="5" fillId="0" borderId="0" xfId="0" applyFont="1"/>
    <xf numFmtId="0" fontId="6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166" fontId="0" fillId="0" borderId="0" xfId="0" applyNumberFormat="1"/>
    <xf numFmtId="166" fontId="11" fillId="0" borderId="0" xfId="0" applyNumberFormat="1" applyFont="1"/>
    <xf numFmtId="0" fontId="13" fillId="3" borderId="0" xfId="0" applyFont="1" applyFill="1"/>
    <xf numFmtId="0" fontId="13" fillId="0" borderId="0" xfId="0" applyFont="1"/>
    <xf numFmtId="166" fontId="17" fillId="0" borderId="7" xfId="1" applyNumberFormat="1" applyFont="1" applyBorder="1"/>
    <xf numFmtId="166" fontId="17" fillId="7" borderId="0" xfId="1" applyNumberFormat="1" applyFont="1" applyFill="1" applyBorder="1"/>
    <xf numFmtId="166" fontId="17" fillId="0" borderId="8" xfId="1" applyNumberFormat="1" applyFont="1" applyBorder="1"/>
    <xf numFmtId="166" fontId="16" fillId="0" borderId="9" xfId="1" applyNumberFormat="1" applyFont="1" applyBorder="1"/>
    <xf numFmtId="166" fontId="16" fillId="7" borderId="0" xfId="1" applyNumberFormat="1" applyFont="1" applyFill="1" applyBorder="1"/>
    <xf numFmtId="166" fontId="17" fillId="3" borderId="8" xfId="1" applyNumberFormat="1" applyFont="1" applyFill="1" applyBorder="1"/>
    <xf numFmtId="166" fontId="17" fillId="9" borderId="0" xfId="1" applyNumberFormat="1" applyFont="1" applyFill="1" applyBorder="1"/>
    <xf numFmtId="166" fontId="20" fillId="0" borderId="0" xfId="1" applyNumberFormat="1" applyFont="1" applyFill="1"/>
    <xf numFmtId="166" fontId="10" fillId="0" borderId="0" xfId="1" applyNumberFormat="1" applyFont="1" applyFill="1" applyBorder="1"/>
    <xf numFmtId="166" fontId="10" fillId="0" borderId="0" xfId="1" applyNumberFormat="1" applyFont="1" applyFill="1" applyBorder="1" applyAlignment="1">
      <alignment horizontal="right"/>
    </xf>
    <xf numFmtId="166" fontId="10" fillId="2" borderId="0" xfId="1" applyNumberFormat="1" applyFont="1" applyFill="1" applyAlignment="1">
      <alignment horizontal="right" wrapText="1"/>
    </xf>
    <xf numFmtId="166" fontId="12" fillId="2" borderId="0" xfId="1" applyNumberFormat="1" applyFont="1" applyFill="1" applyAlignment="1">
      <alignment horizontal="right"/>
    </xf>
    <xf numFmtId="166" fontId="12" fillId="0" borderId="0" xfId="1" applyNumberFormat="1" applyFont="1" applyFill="1" applyBorder="1" applyAlignment="1">
      <alignment horizontal="right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1" fillId="0" borderId="0" xfId="0" applyFont="1" applyAlignment="1">
      <alignment horizontal="right" wrapText="1"/>
    </xf>
    <xf numFmtId="0" fontId="10" fillId="2" borderId="1" xfId="0" applyFont="1" applyFill="1" applyBorder="1" applyAlignment="1">
      <alignment horizontal="right" vertical="center"/>
    </xf>
    <xf numFmtId="0" fontId="10" fillId="0" borderId="0" xfId="0" applyFont="1" applyAlignment="1">
      <alignment horizontal="right" vertical="center"/>
    </xf>
    <xf numFmtId="0" fontId="21" fillId="2" borderId="1" xfId="0" applyFont="1" applyFill="1" applyBorder="1" applyAlignment="1">
      <alignment horizontal="right"/>
    </xf>
    <xf numFmtId="0" fontId="11" fillId="0" borderId="0" xfId="0" applyFont="1" applyAlignment="1">
      <alignment horizontal="right"/>
    </xf>
    <xf numFmtId="0" fontId="10" fillId="0" borderId="1" xfId="0" applyFont="1" applyBorder="1" applyAlignment="1">
      <alignment horizontal="right" vertical="center"/>
    </xf>
    <xf numFmtId="0" fontId="10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166" fontId="12" fillId="2" borderId="0" xfId="1" applyNumberFormat="1" applyFont="1" applyFill="1" applyAlignment="1">
      <alignment horizontal="right" vertical="center"/>
    </xf>
    <xf numFmtId="166" fontId="12" fillId="8" borderId="0" xfId="1" applyNumberFormat="1" applyFont="1" applyFill="1" applyAlignment="1">
      <alignment horizontal="right" vertical="center"/>
    </xf>
    <xf numFmtId="166" fontId="12" fillId="2" borderId="0" xfId="1" applyNumberFormat="1" applyFont="1" applyFill="1" applyBorder="1" applyAlignment="1">
      <alignment horizontal="right"/>
    </xf>
    <xf numFmtId="166" fontId="12" fillId="0" borderId="0" xfId="1" applyNumberFormat="1" applyFont="1" applyFill="1" applyAlignment="1">
      <alignment horizontal="right" vertical="center"/>
    </xf>
    <xf numFmtId="166" fontId="10" fillId="2" borderId="0" xfId="1" applyNumberFormat="1" applyFont="1" applyFill="1" applyAlignment="1">
      <alignment horizontal="right" vertical="center"/>
    </xf>
    <xf numFmtId="166" fontId="23" fillId="2" borderId="0" xfId="1" applyNumberFormat="1" applyFont="1" applyFill="1" applyAlignment="1">
      <alignment horizontal="right" vertical="center"/>
    </xf>
    <xf numFmtId="166" fontId="23" fillId="0" borderId="0" xfId="1" applyNumberFormat="1" applyFont="1" applyFill="1" applyAlignment="1">
      <alignment horizontal="right" vertical="center"/>
    </xf>
    <xf numFmtId="166" fontId="10" fillId="2" borderId="11" xfId="1" applyNumberFormat="1" applyFont="1" applyFill="1" applyBorder="1" applyAlignment="1">
      <alignment horizontal="right" vertical="center"/>
    </xf>
    <xf numFmtId="166" fontId="10" fillId="0" borderId="0" xfId="1" applyNumberFormat="1" applyFont="1" applyFill="1" applyBorder="1" applyAlignment="1">
      <alignment horizontal="right" vertical="center"/>
    </xf>
    <xf numFmtId="166" fontId="10" fillId="2" borderId="11" xfId="1" applyNumberFormat="1" applyFont="1" applyFill="1" applyBorder="1" applyAlignment="1">
      <alignment horizontal="right"/>
    </xf>
    <xf numFmtId="166" fontId="10" fillId="0" borderId="11" xfId="1" applyNumberFormat="1" applyFont="1" applyFill="1" applyBorder="1" applyAlignment="1">
      <alignment horizontal="right" vertical="center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24" fillId="12" borderId="12" xfId="0" applyFont="1" applyFill="1" applyBorder="1"/>
    <xf numFmtId="0" fontId="25" fillId="12" borderId="13" xfId="0" applyFont="1" applyFill="1" applyBorder="1" applyAlignment="1">
      <alignment horizontal="left"/>
    </xf>
    <xf numFmtId="0" fontId="26" fillId="12" borderId="14" xfId="0" applyFont="1" applyFill="1" applyBorder="1"/>
    <xf numFmtId="0" fontId="26" fillId="0" borderId="0" xfId="0" applyFont="1"/>
    <xf numFmtId="166" fontId="26" fillId="0" borderId="0" xfId="1" applyNumberFormat="1" applyFont="1"/>
    <xf numFmtId="0" fontId="24" fillId="12" borderId="15" xfId="0" applyFont="1" applyFill="1" applyBorder="1"/>
    <xf numFmtId="0" fontId="3" fillId="12" borderId="16" xfId="0" applyFont="1" applyFill="1" applyBorder="1"/>
    <xf numFmtId="0" fontId="27" fillId="12" borderId="16" xfId="0" applyFont="1" applyFill="1" applyBorder="1" applyAlignment="1">
      <alignment horizontal="center"/>
    </xf>
    <xf numFmtId="0" fontId="26" fillId="12" borderId="16" xfId="0" applyFont="1" applyFill="1" applyBorder="1"/>
    <xf numFmtId="0" fontId="26" fillId="12" borderId="17" xfId="0" applyFont="1" applyFill="1" applyBorder="1"/>
    <xf numFmtId="0" fontId="24" fillId="0" borderId="12" xfId="0" applyFont="1" applyBorder="1" applyAlignment="1">
      <alignment horizontal="center"/>
    </xf>
    <xf numFmtId="0" fontId="26" fillId="0" borderId="13" xfId="0" applyFont="1" applyBorder="1"/>
    <xf numFmtId="0" fontId="26" fillId="0" borderId="14" xfId="0" applyFont="1" applyBorder="1"/>
    <xf numFmtId="0" fontId="24" fillId="0" borderId="18" xfId="0" applyFont="1" applyBorder="1" applyAlignment="1">
      <alignment horizontal="center"/>
    </xf>
    <xf numFmtId="0" fontId="3" fillId="0" borderId="0" xfId="0" applyFont="1" applyBorder="1"/>
    <xf numFmtId="0" fontId="27" fillId="0" borderId="0" xfId="0" applyFont="1" applyBorder="1" applyAlignment="1">
      <alignment horizontal="center"/>
    </xf>
    <xf numFmtId="15" fontId="3" fillId="2" borderId="0" xfId="1" applyNumberFormat="1" applyFont="1" applyFill="1" applyBorder="1" applyAlignment="1">
      <alignment horizontal="right"/>
    </xf>
    <xf numFmtId="0" fontId="26" fillId="0" borderId="0" xfId="0" applyFont="1" applyBorder="1"/>
    <xf numFmtId="15" fontId="3" fillId="2" borderId="19" xfId="1" applyNumberFormat="1" applyFont="1" applyFill="1" applyBorder="1" applyAlignment="1">
      <alignment horizontal="right"/>
    </xf>
    <xf numFmtId="0" fontId="26" fillId="0" borderId="18" xfId="0" applyFont="1" applyBorder="1"/>
    <xf numFmtId="166" fontId="3" fillId="2" borderId="1" xfId="1" applyNumberFormat="1" applyFont="1" applyFill="1" applyBorder="1" applyAlignment="1">
      <alignment horizontal="right"/>
    </xf>
    <xf numFmtId="166" fontId="3" fillId="2" borderId="20" xfId="1" applyNumberFormat="1" applyFont="1" applyFill="1" applyBorder="1" applyAlignment="1">
      <alignment horizontal="right"/>
    </xf>
    <xf numFmtId="166" fontId="28" fillId="2" borderId="0" xfId="1" applyNumberFormat="1" applyFont="1" applyFill="1" applyBorder="1" applyAlignment="1">
      <alignment horizontal="center"/>
    </xf>
    <xf numFmtId="166" fontId="29" fillId="2" borderId="19" xfId="1" applyNumberFormat="1" applyFont="1" applyFill="1" applyBorder="1"/>
    <xf numFmtId="166" fontId="29" fillId="2" borderId="0" xfId="1" applyNumberFormat="1" applyFont="1" applyFill="1" applyBorder="1" applyAlignment="1">
      <alignment horizontal="center"/>
    </xf>
    <xf numFmtId="166" fontId="29" fillId="2" borderId="1" xfId="1" applyNumberFormat="1" applyFont="1" applyFill="1" applyBorder="1" applyAlignment="1">
      <alignment horizontal="center"/>
    </xf>
    <xf numFmtId="166" fontId="29" fillId="2" borderId="20" xfId="1" applyNumberFormat="1" applyFont="1" applyFill="1" applyBorder="1"/>
    <xf numFmtId="166" fontId="3" fillId="2" borderId="3" xfId="1" applyNumberFormat="1" applyFont="1" applyFill="1" applyBorder="1" applyAlignment="1">
      <alignment horizontal="center"/>
    </xf>
    <xf numFmtId="166" fontId="3" fillId="2" borderId="21" xfId="1" applyNumberFormat="1" applyFont="1" applyFill="1" applyBorder="1" applyAlignment="1">
      <alignment horizontal="center"/>
    </xf>
    <xf numFmtId="166" fontId="29" fillId="0" borderId="0" xfId="1" applyNumberFormat="1" applyFont="1" applyFill="1" applyBorder="1" applyAlignment="1">
      <alignment horizontal="center"/>
    </xf>
    <xf numFmtId="166" fontId="29" fillId="2" borderId="19" xfId="1" applyNumberFormat="1" applyFont="1" applyFill="1" applyBorder="1" applyAlignment="1">
      <alignment horizontal="center"/>
    </xf>
    <xf numFmtId="2" fontId="27" fillId="0" borderId="0" xfId="0" applyNumberFormat="1" applyFont="1" applyBorder="1" applyAlignment="1">
      <alignment horizontal="center"/>
    </xf>
    <xf numFmtId="166" fontId="29" fillId="2" borderId="3" xfId="1" applyNumberFormat="1" applyFont="1" applyFill="1" applyBorder="1" applyAlignment="1">
      <alignment horizontal="center"/>
    </xf>
    <xf numFmtId="166" fontId="29" fillId="2" borderId="21" xfId="1" applyNumberFormat="1" applyFont="1" applyFill="1" applyBorder="1" applyAlignment="1">
      <alignment horizontal="center"/>
    </xf>
    <xf numFmtId="166" fontId="3" fillId="2" borderId="4" xfId="1" applyNumberFormat="1" applyFont="1" applyFill="1" applyBorder="1" applyAlignment="1">
      <alignment horizontal="center"/>
    </xf>
    <xf numFmtId="166" fontId="3" fillId="2" borderId="22" xfId="1" applyNumberFormat="1" applyFont="1" applyFill="1" applyBorder="1" applyAlignment="1">
      <alignment horizontal="center"/>
    </xf>
    <xf numFmtId="166" fontId="26" fillId="0" borderId="0" xfId="0" applyNumberFormat="1" applyFont="1"/>
    <xf numFmtId="0" fontId="29" fillId="0" borderId="0" xfId="0" applyFont="1" applyBorder="1"/>
    <xf numFmtId="166" fontId="29" fillId="0" borderId="1" xfId="1" applyNumberFormat="1" applyFont="1" applyFill="1" applyBorder="1" applyAlignment="1">
      <alignment horizontal="center"/>
    </xf>
    <xf numFmtId="166" fontId="29" fillId="2" borderId="20" xfId="1" applyNumberFormat="1" applyFont="1" applyFill="1" applyBorder="1" applyAlignment="1">
      <alignment horizontal="center"/>
    </xf>
    <xf numFmtId="166" fontId="3" fillId="2" borderId="2" xfId="1" applyNumberFormat="1" applyFont="1" applyFill="1" applyBorder="1" applyAlignment="1">
      <alignment horizontal="center"/>
    </xf>
    <xf numFmtId="166" fontId="3" fillId="2" borderId="23" xfId="1" applyNumberFormat="1" applyFont="1" applyFill="1" applyBorder="1" applyAlignment="1">
      <alignment horizontal="center"/>
    </xf>
    <xf numFmtId="166" fontId="27" fillId="0" borderId="0" xfId="0" applyNumberFormat="1" applyFont="1" applyBorder="1" applyAlignment="1">
      <alignment horizontal="center"/>
    </xf>
    <xf numFmtId="0" fontId="26" fillId="0" borderId="19" xfId="0" applyFont="1" applyBorder="1"/>
    <xf numFmtId="0" fontId="26" fillId="0" borderId="15" xfId="0" applyFont="1" applyBorder="1"/>
    <xf numFmtId="0" fontId="26" fillId="0" borderId="16" xfId="0" applyFont="1" applyBorder="1"/>
    <xf numFmtId="0" fontId="27" fillId="0" borderId="16" xfId="0" applyFont="1" applyBorder="1" applyAlignment="1">
      <alignment horizontal="center"/>
    </xf>
    <xf numFmtId="41" fontId="27" fillId="0" borderId="16" xfId="3" applyFont="1" applyBorder="1" applyAlignment="1">
      <alignment horizontal="center"/>
    </xf>
    <xf numFmtId="166" fontId="27" fillId="0" borderId="17" xfId="0" applyNumberFormat="1" applyFont="1" applyBorder="1" applyAlignment="1">
      <alignment horizontal="center"/>
    </xf>
    <xf numFmtId="166" fontId="7" fillId="0" borderId="0" xfId="1" applyNumberFormat="1" applyFont="1" applyFill="1"/>
    <xf numFmtId="0" fontId="3" fillId="0" borderId="0" xfId="0" applyFont="1"/>
    <xf numFmtId="0" fontId="3" fillId="0" borderId="0" xfId="0" applyFont="1" applyAlignment="1">
      <alignment horizontal="center"/>
    </xf>
    <xf numFmtId="0" fontId="26" fillId="2" borderId="0" xfId="0" applyFont="1" applyFill="1"/>
    <xf numFmtId="0" fontId="29" fillId="0" borderId="0" xfId="0" applyFont="1"/>
    <xf numFmtId="166" fontId="30" fillId="2" borderId="0" xfId="1" applyNumberFormat="1" applyFont="1" applyFill="1"/>
    <xf numFmtId="166" fontId="31" fillId="2" borderId="1" xfId="1" applyNumberFormat="1" applyFont="1" applyFill="1" applyBorder="1"/>
    <xf numFmtId="166" fontId="3" fillId="2" borderId="3" xfId="1" applyNumberFormat="1" applyFont="1" applyFill="1" applyBorder="1"/>
    <xf numFmtId="0" fontId="26" fillId="0" borderId="0" xfId="0" applyFont="1" applyAlignment="1">
      <alignment horizontal="center"/>
    </xf>
    <xf numFmtId="166" fontId="14" fillId="2" borderId="0" xfId="1" applyNumberFormat="1" applyFont="1" applyFill="1" applyBorder="1"/>
    <xf numFmtId="165" fontId="26" fillId="0" borderId="0" xfId="0" applyNumberFormat="1" applyFont="1"/>
    <xf numFmtId="166" fontId="14" fillId="2" borderId="2" xfId="1" applyNumberFormat="1" applyFont="1" applyFill="1" applyBorder="1"/>
    <xf numFmtId="166" fontId="3" fillId="2" borderId="2" xfId="1" applyNumberFormat="1" applyFont="1" applyFill="1" applyBorder="1"/>
    <xf numFmtId="0" fontId="26" fillId="0" borderId="12" xfId="0" applyFont="1" applyBorder="1"/>
    <xf numFmtId="166" fontId="3" fillId="0" borderId="13" xfId="1" applyNumberFormat="1" applyFont="1" applyFill="1" applyBorder="1"/>
    <xf numFmtId="0" fontId="3" fillId="0" borderId="13" xfId="0" applyFont="1" applyBorder="1"/>
    <xf numFmtId="0" fontId="26" fillId="0" borderId="17" xfId="0" applyFont="1" applyBorder="1"/>
    <xf numFmtId="0" fontId="26" fillId="12" borderId="12" xfId="0" applyFont="1" applyFill="1" applyBorder="1"/>
    <xf numFmtId="0" fontId="25" fillId="12" borderId="13" xfId="0" applyFont="1" applyFill="1" applyBorder="1"/>
    <xf numFmtId="166" fontId="3" fillId="12" borderId="13" xfId="1" applyNumberFormat="1" applyFont="1" applyFill="1" applyBorder="1"/>
    <xf numFmtId="0" fontId="3" fillId="12" borderId="13" xfId="0" applyFont="1" applyFill="1" applyBorder="1"/>
    <xf numFmtId="0" fontId="26" fillId="12" borderId="15" xfId="0" applyFont="1" applyFill="1" applyBorder="1"/>
    <xf numFmtId="0" fontId="3" fillId="12" borderId="16" xfId="0" applyFont="1" applyFill="1" applyBorder="1" applyAlignment="1">
      <alignment horizontal="center"/>
    </xf>
    <xf numFmtId="166" fontId="3" fillId="12" borderId="16" xfId="1" applyNumberFormat="1" applyFont="1" applyFill="1" applyBorder="1"/>
    <xf numFmtId="0" fontId="3" fillId="0" borderId="13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26" fillId="2" borderId="0" xfId="0" applyFont="1" applyFill="1" applyBorder="1"/>
    <xf numFmtId="0" fontId="26" fillId="2" borderId="19" xfId="0" applyFont="1" applyFill="1" applyBorder="1"/>
    <xf numFmtId="166" fontId="29" fillId="2" borderId="0" xfId="1" applyNumberFormat="1" applyFont="1" applyFill="1" applyBorder="1"/>
    <xf numFmtId="166" fontId="29" fillId="0" borderId="0" xfId="1" applyNumberFormat="1" applyFont="1" applyFill="1" applyBorder="1"/>
    <xf numFmtId="166" fontId="30" fillId="2" borderId="0" xfId="1" applyNumberFormat="1" applyFont="1" applyFill="1" applyBorder="1"/>
    <xf numFmtId="166" fontId="30" fillId="2" borderId="19" xfId="1" applyNumberFormat="1" applyFont="1" applyFill="1" applyBorder="1"/>
    <xf numFmtId="166" fontId="31" fillId="2" borderId="20" xfId="1" applyNumberFormat="1" applyFont="1" applyFill="1" applyBorder="1"/>
    <xf numFmtId="166" fontId="28" fillId="2" borderId="0" xfId="1" applyNumberFormat="1" applyFont="1" applyFill="1" applyBorder="1"/>
    <xf numFmtId="166" fontId="3" fillId="2" borderId="21" xfId="1" applyNumberFormat="1" applyFont="1" applyFill="1" applyBorder="1"/>
    <xf numFmtId="0" fontId="26" fillId="0" borderId="0" xfId="0" applyFont="1" applyBorder="1" applyAlignment="1">
      <alignment horizontal="center"/>
    </xf>
    <xf numFmtId="166" fontId="3" fillId="2" borderId="0" xfId="1" applyNumberFormat="1" applyFont="1" applyFill="1" applyBorder="1" applyAlignment="1">
      <alignment horizontal="right"/>
    </xf>
    <xf numFmtId="166" fontId="3" fillId="2" borderId="23" xfId="1" applyNumberFormat="1" applyFont="1" applyFill="1" applyBorder="1"/>
    <xf numFmtId="14" fontId="14" fillId="2" borderId="0" xfId="1" applyNumberFormat="1" applyFont="1" applyFill="1" applyBorder="1" applyAlignment="1">
      <alignment horizontal="right"/>
    </xf>
    <xf numFmtId="14" fontId="3" fillId="0" borderId="0" xfId="1" applyNumberFormat="1" applyFont="1" applyFill="1" applyBorder="1" applyAlignment="1">
      <alignment horizontal="right"/>
    </xf>
    <xf numFmtId="14" fontId="3" fillId="2" borderId="0" xfId="1" applyNumberFormat="1" applyFont="1" applyFill="1" applyBorder="1" applyAlignment="1">
      <alignment horizontal="right"/>
    </xf>
    <xf numFmtId="166" fontId="14" fillId="2" borderId="1" xfId="1" applyNumberFormat="1" applyFont="1" applyFill="1" applyBorder="1" applyAlignment="1">
      <alignment horizontal="right"/>
    </xf>
    <xf numFmtId="166" fontId="3" fillId="0" borderId="0" xfId="1" applyNumberFormat="1" applyFont="1" applyFill="1" applyBorder="1" applyAlignment="1">
      <alignment horizontal="right"/>
    </xf>
    <xf numFmtId="0" fontId="30" fillId="0" borderId="0" xfId="0" applyFont="1"/>
    <xf numFmtId="166" fontId="30" fillId="2" borderId="0" xfId="1" applyNumberFormat="1" applyFont="1" applyFill="1" applyBorder="1" applyAlignment="1">
      <alignment horizontal="right" vertical="center"/>
    </xf>
    <xf numFmtId="166" fontId="30" fillId="0" borderId="0" xfId="1" applyNumberFormat="1" applyFont="1" applyFill="1" applyBorder="1" applyAlignment="1">
      <alignment horizontal="right" vertical="center"/>
    </xf>
    <xf numFmtId="0" fontId="14" fillId="0" borderId="0" xfId="0" applyFont="1"/>
    <xf numFmtId="166" fontId="3" fillId="0" borderId="0" xfId="1" applyNumberFormat="1" applyFont="1" applyFill="1" applyBorder="1"/>
    <xf numFmtId="166" fontId="30" fillId="0" borderId="0" xfId="1" applyNumberFormat="1" applyFont="1" applyBorder="1"/>
    <xf numFmtId="166" fontId="3" fillId="0" borderId="0" xfId="0" applyNumberFormat="1" applyFont="1" applyAlignment="1">
      <alignment horizontal="right"/>
    </xf>
    <xf numFmtId="0" fontId="29" fillId="3" borderId="0" xfId="0" applyFont="1" applyFill="1"/>
    <xf numFmtId="166" fontId="14" fillId="2" borderId="2" xfId="1" applyNumberFormat="1" applyFont="1" applyFill="1" applyBorder="1" applyAlignment="1">
      <alignment horizontal="right"/>
    </xf>
    <xf numFmtId="166" fontId="3" fillId="2" borderId="2" xfId="1" applyNumberFormat="1" applyFont="1" applyFill="1" applyBorder="1" applyAlignment="1">
      <alignment horizontal="right"/>
    </xf>
    <xf numFmtId="166" fontId="14" fillId="0" borderId="0" xfId="1" applyNumberFormat="1" applyFont="1" applyFill="1" applyBorder="1" applyAlignment="1">
      <alignment horizontal="right"/>
    </xf>
    <xf numFmtId="166" fontId="3" fillId="2" borderId="1" xfId="0" applyNumberFormat="1" applyFont="1" applyFill="1" applyBorder="1" applyAlignment="1">
      <alignment horizontal="right"/>
    </xf>
    <xf numFmtId="166" fontId="30" fillId="0" borderId="0" xfId="1" applyNumberFormat="1" applyFont="1" applyFill="1" applyBorder="1"/>
    <xf numFmtId="166" fontId="30" fillId="2" borderId="0" xfId="1" applyNumberFormat="1" applyFont="1" applyFill="1" applyBorder="1" applyAlignment="1">
      <alignment horizontal="right"/>
    </xf>
    <xf numFmtId="166" fontId="29" fillId="0" borderId="0" xfId="1" applyNumberFormat="1" applyFont="1" applyFill="1" applyBorder="1" applyAlignment="1">
      <alignment horizontal="right"/>
    </xf>
    <xf numFmtId="166" fontId="29" fillId="2" borderId="0" xfId="1" applyNumberFormat="1" applyFont="1" applyFill="1" applyBorder="1" applyAlignment="1">
      <alignment horizontal="right"/>
    </xf>
    <xf numFmtId="166" fontId="14" fillId="0" borderId="0" xfId="1" applyNumberFormat="1" applyFont="1" applyBorder="1"/>
    <xf numFmtId="166" fontId="14" fillId="2" borderId="2" xfId="0" applyNumberFormat="1" applyFont="1" applyFill="1" applyBorder="1"/>
    <xf numFmtId="166" fontId="3" fillId="0" borderId="0" xfId="0" applyNumberFormat="1" applyFont="1"/>
    <xf numFmtId="166" fontId="24" fillId="2" borderId="2" xfId="0" applyNumberFormat="1" applyFont="1" applyFill="1" applyBorder="1"/>
    <xf numFmtId="166" fontId="30" fillId="0" borderId="0" xfId="0" applyNumberFormat="1" applyFont="1"/>
    <xf numFmtId="166" fontId="29" fillId="0" borderId="0" xfId="0" applyNumberFormat="1" applyFont="1"/>
    <xf numFmtId="0" fontId="30" fillId="0" borderId="0" xfId="0" applyFont="1" applyAlignment="1">
      <alignment horizontal="left" vertical="center"/>
    </xf>
    <xf numFmtId="166" fontId="14" fillId="2" borderId="1" xfId="0" applyNumberFormat="1" applyFont="1" applyFill="1" applyBorder="1" applyAlignment="1">
      <alignment horizontal="right"/>
    </xf>
    <xf numFmtId="14" fontId="3" fillId="2" borderId="0" xfId="0" applyNumberFormat="1" applyFont="1" applyFill="1" applyAlignment="1">
      <alignment horizontal="right"/>
    </xf>
    <xf numFmtId="0" fontId="3" fillId="2" borderId="1" xfId="0" applyFont="1" applyFill="1" applyBorder="1" applyAlignment="1">
      <alignment horizontal="right"/>
    </xf>
    <xf numFmtId="2" fontId="3" fillId="0" borderId="0" xfId="0" applyNumberFormat="1" applyFont="1" applyAlignment="1">
      <alignment horizontal="center"/>
    </xf>
    <xf numFmtId="166" fontId="3" fillId="2" borderId="0" xfId="0" applyNumberFormat="1" applyFont="1" applyFill="1" applyAlignment="1">
      <alignment horizontal="right"/>
    </xf>
    <xf numFmtId="166" fontId="32" fillId="0" borderId="0" xfId="1" applyNumberFormat="1" applyFont="1" applyFill="1" applyBorder="1"/>
    <xf numFmtId="0" fontId="32" fillId="0" borderId="0" xfId="0" applyFont="1"/>
    <xf numFmtId="166" fontId="26" fillId="2" borderId="0" xfId="1" applyNumberFormat="1" applyFont="1" applyFill="1" applyBorder="1"/>
    <xf numFmtId="166" fontId="14" fillId="2" borderId="2" xfId="1" applyNumberFormat="1" applyFont="1" applyFill="1" applyBorder="1" applyAlignment="1">
      <alignment horizontal="right" vertical="center"/>
    </xf>
    <xf numFmtId="0" fontId="24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5" fillId="4" borderId="0" xfId="0" applyFont="1" applyFill="1"/>
    <xf numFmtId="0" fontId="33" fillId="5" borderId="0" xfId="0" applyFont="1" applyFill="1" applyAlignment="1">
      <alignment horizontal="center"/>
    </xf>
    <xf numFmtId="0" fontId="5" fillId="3" borderId="0" xfId="0" applyFont="1" applyFill="1"/>
    <xf numFmtId="0" fontId="4" fillId="4" borderId="0" xfId="0" applyFont="1" applyFill="1"/>
    <xf numFmtId="0" fontId="9" fillId="3" borderId="5" xfId="0" applyFont="1" applyFill="1" applyBorder="1"/>
    <xf numFmtId="166" fontId="7" fillId="4" borderId="0" xfId="1" applyNumberFormat="1" applyFont="1" applyFill="1" applyBorder="1"/>
    <xf numFmtId="0" fontId="9" fillId="0" borderId="0" xfId="0" applyFont="1"/>
    <xf numFmtId="0" fontId="5" fillId="0" borderId="5" xfId="0" applyFont="1" applyBorder="1"/>
    <xf numFmtId="0" fontId="37" fillId="13" borderId="24" xfId="0" applyFont="1" applyFill="1" applyBorder="1"/>
    <xf numFmtId="0" fontId="38" fillId="13" borderId="25" xfId="0" applyFont="1" applyFill="1" applyBorder="1"/>
    <xf numFmtId="0" fontId="39" fillId="13" borderId="25" xfId="0" applyFont="1" applyFill="1" applyBorder="1"/>
    <xf numFmtId="0" fontId="39" fillId="13" borderId="26" xfId="0" applyFont="1" applyFill="1" applyBorder="1"/>
    <xf numFmtId="0" fontId="6" fillId="0" borderId="0" xfId="0" applyFont="1" applyFill="1"/>
    <xf numFmtId="0" fontId="34" fillId="0" borderId="0" xfId="0" applyFont="1" applyFill="1"/>
    <xf numFmtId="0" fontId="35" fillId="0" borderId="0" xfId="0" applyFont="1" applyFill="1"/>
    <xf numFmtId="0" fontId="5" fillId="0" borderId="0" xfId="0" applyFont="1" applyFill="1"/>
    <xf numFmtId="0" fontId="8" fillId="6" borderId="10" xfId="0" applyFont="1" applyFill="1" applyBorder="1"/>
    <xf numFmtId="0" fontId="8" fillId="6" borderId="10" xfId="0" applyFont="1" applyFill="1" applyBorder="1" applyAlignment="1">
      <alignment wrapText="1"/>
    </xf>
    <xf numFmtId="0" fontId="4" fillId="6" borderId="10" xfId="0" applyFont="1" applyFill="1" applyBorder="1" applyAlignment="1">
      <alignment wrapText="1"/>
    </xf>
    <xf numFmtId="0" fontId="4" fillId="6" borderId="10" xfId="0" applyFont="1" applyFill="1" applyBorder="1"/>
    <xf numFmtId="0" fontId="9" fillId="6" borderId="10" xfId="0" applyFont="1" applyFill="1" applyBorder="1" applyAlignment="1">
      <alignment wrapText="1"/>
    </xf>
    <xf numFmtId="9" fontId="41" fillId="7" borderId="6" xfId="0" applyNumberFormat="1" applyFont="1" applyFill="1" applyBorder="1" applyAlignment="1">
      <alignment horizontal="center"/>
    </xf>
    <xf numFmtId="0" fontId="16" fillId="0" borderId="24" xfId="0" applyFont="1" applyBorder="1" applyAlignment="1">
      <alignment wrapText="1"/>
    </xf>
    <xf numFmtId="166" fontId="15" fillId="0" borderId="27" xfId="1" applyNumberFormat="1" applyFont="1" applyBorder="1"/>
    <xf numFmtId="166" fontId="15" fillId="7" borderId="25" xfId="1" applyNumberFormat="1" applyFont="1" applyFill="1" applyBorder="1"/>
    <xf numFmtId="166" fontId="15" fillId="0" borderId="26" xfId="1" applyNumberFormat="1" applyFont="1" applyBorder="1"/>
    <xf numFmtId="166" fontId="17" fillId="6" borderId="0" xfId="1" applyNumberFormat="1" applyFont="1" applyFill="1" applyBorder="1"/>
    <xf numFmtId="166" fontId="16" fillId="6" borderId="9" xfId="1" applyNumberFormat="1" applyFont="1" applyFill="1" applyBorder="1"/>
    <xf numFmtId="166" fontId="17" fillId="6" borderId="8" xfId="1" applyNumberFormat="1" applyFont="1" applyFill="1" applyBorder="1"/>
    <xf numFmtId="166" fontId="15" fillId="6" borderId="25" xfId="1" applyNumberFormat="1" applyFont="1" applyFill="1" applyBorder="1"/>
    <xf numFmtId="0" fontId="16" fillId="0" borderId="5" xfId="0" applyFont="1" applyBorder="1" applyAlignment="1">
      <alignment horizontal="right" wrapText="1"/>
    </xf>
    <xf numFmtId="0" fontId="16" fillId="6" borderId="3" xfId="0" applyFont="1" applyFill="1" applyBorder="1" applyAlignment="1">
      <alignment horizontal="right" wrapText="1"/>
    </xf>
    <xf numFmtId="0" fontId="16" fillId="7" borderId="6" xfId="0" applyFont="1" applyFill="1" applyBorder="1" applyAlignment="1">
      <alignment horizontal="right" wrapText="1"/>
    </xf>
    <xf numFmtId="0" fontId="16" fillId="0" borderId="24" xfId="0" applyFont="1" applyBorder="1" applyAlignment="1">
      <alignment horizontal="left" wrapText="1"/>
    </xf>
    <xf numFmtId="166" fontId="18" fillId="0" borderId="27" xfId="1" applyNumberFormat="1" applyFont="1" applyBorder="1"/>
    <xf numFmtId="166" fontId="18" fillId="6" borderId="25" xfId="1" applyNumberFormat="1" applyFont="1" applyFill="1" applyBorder="1"/>
    <xf numFmtId="166" fontId="18" fillId="7" borderId="25" xfId="1" applyNumberFormat="1" applyFont="1" applyFill="1" applyBorder="1"/>
    <xf numFmtId="166" fontId="18" fillId="0" borderId="28" xfId="1" applyNumberFormat="1" applyFont="1" applyBorder="1"/>
    <xf numFmtId="0" fontId="13" fillId="0" borderId="0" xfId="0" applyFont="1" applyFill="1"/>
    <xf numFmtId="166" fontId="17" fillId="0" borderId="0" xfId="1" applyNumberFormat="1" applyFont="1" applyFill="1" applyBorder="1"/>
    <xf numFmtId="166" fontId="16" fillId="0" borderId="9" xfId="1" applyNumberFormat="1" applyFont="1" applyFill="1" applyBorder="1"/>
    <xf numFmtId="166" fontId="17" fillId="0" borderId="8" xfId="1" applyNumberFormat="1" applyFont="1" applyFill="1" applyBorder="1"/>
    <xf numFmtId="166" fontId="15" fillId="0" borderId="25" xfId="1" applyNumberFormat="1" applyFont="1" applyFill="1" applyBorder="1"/>
    <xf numFmtId="166" fontId="18" fillId="0" borderId="25" xfId="1" applyNumberFormat="1" applyFont="1" applyFill="1" applyBorder="1"/>
    <xf numFmtId="168" fontId="42" fillId="3" borderId="5" xfId="0" applyNumberFormat="1" applyFont="1" applyFill="1" applyBorder="1" applyAlignment="1">
      <alignment horizontal="center"/>
    </xf>
    <xf numFmtId="9" fontId="42" fillId="6" borderId="3" xfId="0" applyNumberFormat="1" applyFont="1" applyFill="1" applyBorder="1" applyAlignment="1">
      <alignment horizontal="center"/>
    </xf>
    <xf numFmtId="168" fontId="42" fillId="6" borderId="3" xfId="0" applyNumberFormat="1" applyFont="1" applyFill="1" applyBorder="1" applyAlignment="1">
      <alignment horizontal="center"/>
    </xf>
    <xf numFmtId="9" fontId="42" fillId="6" borderId="3" xfId="0" applyNumberFormat="1" applyFont="1" applyFill="1" applyBorder="1"/>
    <xf numFmtId="0" fontId="5" fillId="14" borderId="0" xfId="0" applyFont="1" applyFill="1"/>
    <xf numFmtId="0" fontId="5" fillId="14" borderId="0" xfId="0" applyFont="1" applyFill="1" applyAlignment="1">
      <alignment horizontal="left"/>
    </xf>
    <xf numFmtId="14" fontId="6" fillId="14" borderId="0" xfId="0" applyNumberFormat="1" applyFont="1" applyFill="1" applyAlignment="1">
      <alignment horizontal="right"/>
    </xf>
    <xf numFmtId="0" fontId="6" fillId="14" borderId="0" xfId="0" applyFont="1" applyFill="1" applyAlignment="1">
      <alignment horizontal="center"/>
    </xf>
    <xf numFmtId="166" fontId="5" fillId="14" borderId="0" xfId="1" applyNumberFormat="1" applyFont="1" applyFill="1" applyBorder="1"/>
    <xf numFmtId="168" fontId="5" fillId="14" borderId="0" xfId="1" applyNumberFormat="1" applyFont="1" applyFill="1" applyBorder="1"/>
    <xf numFmtId="166" fontId="5" fillId="14" borderId="0" xfId="0" applyNumberFormat="1" applyFont="1" applyFill="1"/>
    <xf numFmtId="0" fontId="6" fillId="14" borderId="0" xfId="0" applyFont="1" applyFill="1" applyAlignment="1">
      <alignment horizontal="right"/>
    </xf>
    <xf numFmtId="0" fontId="6" fillId="14" borderId="0" xfId="0" applyFont="1" applyFill="1"/>
    <xf numFmtId="14" fontId="6" fillId="14" borderId="0" xfId="0" applyNumberFormat="1" applyFont="1" applyFill="1"/>
    <xf numFmtId="0" fontId="8" fillId="14" borderId="0" xfId="0" applyFont="1" applyFill="1"/>
    <xf numFmtId="166" fontId="9" fillId="14" borderId="0" xfId="0" applyNumberFormat="1" applyFont="1" applyFill="1"/>
    <xf numFmtId="0" fontId="9" fillId="14" borderId="0" xfId="0" applyFont="1" applyFill="1"/>
    <xf numFmtId="0" fontId="39" fillId="0" borderId="0" xfId="0" applyFont="1" applyFill="1"/>
    <xf numFmtId="166" fontId="16" fillId="0" borderId="0" xfId="0" applyNumberFormat="1" applyFont="1" applyFill="1"/>
    <xf numFmtId="166" fontId="15" fillId="0" borderId="0" xfId="1" applyNumberFormat="1" applyFont="1" applyFill="1"/>
    <xf numFmtId="166" fontId="36" fillId="0" borderId="0" xfId="1" applyNumberFormat="1" applyFont="1" applyFill="1"/>
    <xf numFmtId="0" fontId="37" fillId="13" borderId="12" xfId="0" applyFont="1" applyFill="1" applyBorder="1"/>
    <xf numFmtId="0" fontId="40" fillId="13" borderId="13" xfId="0" applyFont="1" applyFill="1" applyBorder="1"/>
    <xf numFmtId="0" fontId="40" fillId="13" borderId="14" xfId="0" applyFont="1" applyFill="1" applyBorder="1"/>
    <xf numFmtId="0" fontId="3" fillId="6" borderId="29" xfId="0" applyFont="1" applyFill="1" applyBorder="1"/>
    <xf numFmtId="0" fontId="41" fillId="0" borderId="30" xfId="0" applyFont="1" applyBorder="1"/>
    <xf numFmtId="0" fontId="16" fillId="8" borderId="29" xfId="0" applyFont="1" applyFill="1" applyBorder="1"/>
    <xf numFmtId="0" fontId="18" fillId="0" borderId="30" xfId="0" applyFont="1" applyBorder="1" applyAlignment="1">
      <alignment horizontal="right"/>
    </xf>
    <xf numFmtId="0" fontId="16" fillId="0" borderId="18" xfId="0" applyFont="1" applyBorder="1" applyAlignment="1">
      <alignment wrapText="1"/>
    </xf>
    <xf numFmtId="166" fontId="15" fillId="0" borderId="31" xfId="1" applyNumberFormat="1" applyFont="1" applyBorder="1"/>
    <xf numFmtId="166" fontId="16" fillId="0" borderId="18" xfId="1" applyNumberFormat="1" applyFont="1" applyBorder="1" applyAlignment="1">
      <alignment wrapText="1"/>
    </xf>
    <xf numFmtId="166" fontId="16" fillId="0" borderId="32" xfId="1" applyNumberFormat="1" applyFont="1" applyBorder="1"/>
    <xf numFmtId="166" fontId="15" fillId="0" borderId="19" xfId="1" applyNumberFormat="1" applyFont="1" applyBorder="1"/>
    <xf numFmtId="0" fontId="16" fillId="3" borderId="18" xfId="0" applyFont="1" applyFill="1" applyBorder="1" applyAlignment="1">
      <alignment wrapText="1"/>
    </xf>
    <xf numFmtId="166" fontId="15" fillId="3" borderId="19" xfId="1" applyNumberFormat="1" applyFont="1" applyFill="1" applyBorder="1"/>
    <xf numFmtId="0" fontId="44" fillId="0" borderId="0" xfId="0" applyFont="1"/>
    <xf numFmtId="165" fontId="14" fillId="0" borderId="0" xfId="1" applyFont="1"/>
    <xf numFmtId="164" fontId="29" fillId="2" borderId="0" xfId="1" applyNumberFormat="1" applyFont="1" applyFill="1" applyBorder="1"/>
    <xf numFmtId="169" fontId="3" fillId="2" borderId="1" xfId="0" applyNumberFormat="1" applyFont="1" applyFill="1" applyBorder="1"/>
    <xf numFmtId="165" fontId="14" fillId="0" borderId="0" xfId="1" applyFont="1" applyFill="1"/>
    <xf numFmtId="169" fontId="44" fillId="0" borderId="0" xfId="0" applyNumberFormat="1" applyFont="1"/>
    <xf numFmtId="165" fontId="30" fillId="0" borderId="0" xfId="1" applyFont="1" applyFill="1"/>
    <xf numFmtId="0" fontId="47" fillId="0" borderId="0" xfId="0" applyFont="1"/>
    <xf numFmtId="165" fontId="47" fillId="0" borderId="0" xfId="1" applyFont="1" applyFill="1"/>
    <xf numFmtId="166" fontId="30" fillId="0" borderId="0" xfId="1" applyNumberFormat="1" applyFont="1" applyFill="1"/>
    <xf numFmtId="166" fontId="47" fillId="0" borderId="0" xfId="1" applyNumberFormat="1" applyFont="1" applyFill="1"/>
    <xf numFmtId="165" fontId="30" fillId="0" borderId="0" xfId="1" applyFont="1"/>
    <xf numFmtId="164" fontId="44" fillId="0" borderId="0" xfId="0" applyNumberFormat="1" applyFont="1"/>
    <xf numFmtId="0" fontId="25" fillId="12" borderId="24" xfId="0" applyFont="1" applyFill="1" applyBorder="1" applyAlignment="1">
      <alignment horizontal="left"/>
    </xf>
    <xf numFmtId="0" fontId="25" fillId="12" borderId="25" xfId="0" applyFont="1" applyFill="1" applyBorder="1" applyAlignment="1">
      <alignment horizontal="left"/>
    </xf>
    <xf numFmtId="0" fontId="25" fillId="12" borderId="26" xfId="0" applyFont="1" applyFill="1" applyBorder="1" applyAlignment="1">
      <alignment horizontal="left"/>
    </xf>
    <xf numFmtId="0" fontId="43" fillId="0" borderId="12" xfId="0" applyFont="1" applyBorder="1" applyAlignment="1">
      <alignment horizontal="left" wrapText="1"/>
    </xf>
    <xf numFmtId="0" fontId="43" fillId="0" borderId="13" xfId="0" applyFont="1" applyBorder="1" applyAlignment="1">
      <alignment horizontal="left" wrapText="1"/>
    </xf>
    <xf numFmtId="0" fontId="14" fillId="0" borderId="18" xfId="0" applyFont="1" applyBorder="1"/>
    <xf numFmtId="165" fontId="14" fillId="0" borderId="0" xfId="1" applyFont="1" applyBorder="1"/>
    <xf numFmtId="15" fontId="14" fillId="2" borderId="0" xfId="1" quotePrefix="1" applyNumberFormat="1" applyFont="1" applyFill="1" applyBorder="1" applyAlignment="1">
      <alignment horizontal="right"/>
    </xf>
    <xf numFmtId="0" fontId="45" fillId="0" borderId="18" xfId="0" applyFont="1" applyBorder="1"/>
    <xf numFmtId="165" fontId="45" fillId="0" borderId="0" xfId="1" applyFont="1" applyFill="1" applyBorder="1" applyAlignment="1">
      <alignment horizontal="center"/>
    </xf>
    <xf numFmtId="0" fontId="14" fillId="2" borderId="0" xfId="1" applyNumberFormat="1" applyFont="1" applyFill="1" applyBorder="1" applyAlignment="1">
      <alignment horizontal="right"/>
    </xf>
    <xf numFmtId="0" fontId="30" fillId="0" borderId="18" xfId="0" applyFont="1" applyBorder="1"/>
    <xf numFmtId="165" fontId="31" fillId="0" borderId="0" xfId="1" applyFont="1" applyBorder="1" applyAlignment="1">
      <alignment horizontal="center"/>
    </xf>
    <xf numFmtId="164" fontId="30" fillId="2" borderId="0" xfId="0" applyNumberFormat="1" applyFont="1" applyFill="1" applyBorder="1"/>
    <xf numFmtId="164" fontId="29" fillId="2" borderId="0" xfId="0" applyNumberFormat="1" applyFont="1" applyFill="1" applyBorder="1"/>
    <xf numFmtId="169" fontId="3" fillId="2" borderId="0" xfId="0" applyNumberFormat="1" applyFont="1" applyFill="1" applyBorder="1"/>
    <xf numFmtId="165" fontId="46" fillId="0" borderId="0" xfId="1" applyFont="1" applyBorder="1" applyAlignment="1">
      <alignment horizontal="center"/>
    </xf>
    <xf numFmtId="169" fontId="29" fillId="2" borderId="0" xfId="0" applyNumberFormat="1" applyFont="1" applyFill="1" applyBorder="1"/>
    <xf numFmtId="165" fontId="31" fillId="0" borderId="0" xfId="1" applyFont="1" applyFill="1" applyBorder="1" applyAlignment="1">
      <alignment horizontal="center"/>
    </xf>
    <xf numFmtId="165" fontId="14" fillId="0" borderId="0" xfId="1" applyFont="1" applyBorder="1" applyAlignment="1">
      <alignment horizontal="center"/>
    </xf>
    <xf numFmtId="169" fontId="14" fillId="2" borderId="0" xfId="0" applyNumberFormat="1" applyFont="1" applyFill="1" applyBorder="1"/>
    <xf numFmtId="0" fontId="14" fillId="11" borderId="18" xfId="0" applyFont="1" applyFill="1" applyBorder="1"/>
    <xf numFmtId="165" fontId="14" fillId="11" borderId="0" xfId="1" applyFont="1" applyFill="1" applyBorder="1"/>
    <xf numFmtId="169" fontId="30" fillId="11" borderId="0" xfId="0" applyNumberFormat="1" applyFont="1" applyFill="1" applyBorder="1"/>
    <xf numFmtId="0" fontId="26" fillId="11" borderId="19" xfId="0" applyFont="1" applyFill="1" applyBorder="1"/>
    <xf numFmtId="165" fontId="14" fillId="0" borderId="0" xfId="1" applyFont="1" applyFill="1" applyBorder="1"/>
    <xf numFmtId="169" fontId="14" fillId="0" borderId="0" xfId="0" applyNumberFormat="1" applyFont="1" applyBorder="1"/>
    <xf numFmtId="0" fontId="14" fillId="0" borderId="15" xfId="0" applyFont="1" applyBorder="1"/>
    <xf numFmtId="165" fontId="14" fillId="0" borderId="16" xfId="1" applyFont="1" applyFill="1" applyBorder="1"/>
    <xf numFmtId="169" fontId="30" fillId="0" borderId="16" xfId="0" applyNumberFormat="1" applyFont="1" applyBorder="1"/>
    <xf numFmtId="0" fontId="30" fillId="8" borderId="0" xfId="0" applyFont="1" applyFill="1"/>
    <xf numFmtId="166" fontId="30" fillId="0" borderId="0" xfId="1" applyNumberFormat="1" applyFont="1"/>
    <xf numFmtId="0" fontId="14" fillId="10" borderId="0" xfId="0" applyFont="1" applyFill="1"/>
    <xf numFmtId="0" fontId="14" fillId="2" borderId="0" xfId="0" applyFont="1" applyFill="1" applyAlignment="1">
      <alignment horizontal="right"/>
    </xf>
    <xf numFmtId="0" fontId="14" fillId="8" borderId="0" xfId="0" applyFont="1" applyFill="1" applyAlignment="1">
      <alignment horizontal="right"/>
    </xf>
    <xf numFmtId="15" fontId="14" fillId="2" borderId="0" xfId="0" applyNumberFormat="1" applyFont="1" applyFill="1" applyAlignment="1">
      <alignment horizontal="right"/>
    </xf>
    <xf numFmtId="0" fontId="14" fillId="0" borderId="0" xfId="0" applyFont="1" applyAlignment="1">
      <alignment horizontal="left"/>
    </xf>
    <xf numFmtId="167" fontId="31" fillId="0" borderId="0" xfId="1" applyNumberFormat="1" applyFont="1"/>
    <xf numFmtId="166" fontId="14" fillId="2" borderId="0" xfId="1" applyNumberFormat="1" applyFont="1" applyFill="1"/>
    <xf numFmtId="166" fontId="14" fillId="8" borderId="0" xfId="1" applyNumberFormat="1" applyFont="1" applyFill="1"/>
    <xf numFmtId="165" fontId="14" fillId="0" borderId="0" xfId="0" applyNumberFormat="1" applyFont="1"/>
    <xf numFmtId="166" fontId="14" fillId="0" borderId="0" xfId="1" applyNumberFormat="1" applyFont="1"/>
    <xf numFmtId="167" fontId="30" fillId="0" borderId="0" xfId="1" applyNumberFormat="1" applyFont="1"/>
    <xf numFmtId="166" fontId="30" fillId="8" borderId="0" xfId="1" applyNumberFormat="1" applyFont="1" applyFill="1"/>
    <xf numFmtId="165" fontId="30" fillId="0" borderId="0" xfId="0" applyNumberFormat="1" applyFont="1"/>
    <xf numFmtId="166" fontId="30" fillId="8" borderId="0" xfId="1" applyNumberFormat="1" applyFont="1" applyFill="1" applyBorder="1"/>
    <xf numFmtId="165" fontId="31" fillId="0" borderId="0" xfId="1" applyFont="1"/>
    <xf numFmtId="166" fontId="30" fillId="2" borderId="1" xfId="1" applyNumberFormat="1" applyFont="1" applyFill="1" applyBorder="1"/>
    <xf numFmtId="166" fontId="14" fillId="0" borderId="0" xfId="1" applyNumberFormat="1" applyFont="1" applyFill="1"/>
    <xf numFmtId="167" fontId="14" fillId="0" borderId="0" xfId="1" applyNumberFormat="1" applyFont="1" applyFill="1"/>
    <xf numFmtId="166" fontId="14" fillId="0" borderId="0" xfId="0" applyNumberFormat="1" applyFont="1"/>
    <xf numFmtId="167" fontId="30" fillId="0" borderId="0" xfId="1" applyNumberFormat="1" applyFont="1" applyFill="1"/>
    <xf numFmtId="0" fontId="30" fillId="0" borderId="0" xfId="2" applyFont="1"/>
    <xf numFmtId="167" fontId="30" fillId="0" borderId="0" xfId="1" applyNumberFormat="1" applyFont="1" applyFill="1" applyBorder="1"/>
    <xf numFmtId="166" fontId="48" fillId="2" borderId="0" xfId="1" applyNumberFormat="1" applyFont="1" applyFill="1"/>
    <xf numFmtId="166" fontId="48" fillId="8" borderId="0" xfId="1" applyNumberFormat="1" applyFont="1" applyFill="1"/>
    <xf numFmtId="0" fontId="14" fillId="0" borderId="0" xfId="2" applyFont="1"/>
    <xf numFmtId="166" fontId="14" fillId="0" borderId="0" xfId="1" applyNumberFormat="1" applyFont="1" applyFill="1" applyBorder="1"/>
    <xf numFmtId="167" fontId="14" fillId="0" borderId="0" xfId="1" applyNumberFormat="1" applyFont="1" applyFill="1" applyBorder="1"/>
    <xf numFmtId="166" fontId="14" fillId="0" borderId="0" xfId="1" applyNumberFormat="1" applyFont="1" applyFill="1" applyBorder="1" applyAlignment="1" applyProtection="1"/>
    <xf numFmtId="166" fontId="30" fillId="0" borderId="0" xfId="1" applyNumberFormat="1" applyFont="1" applyFill="1" applyBorder="1" applyAlignment="1" applyProtection="1"/>
    <xf numFmtId="167" fontId="14" fillId="0" borderId="0" xfId="1" applyNumberFormat="1" applyFont="1"/>
    <xf numFmtId="166" fontId="14" fillId="8" borderId="0" xfId="1" applyNumberFormat="1" applyFont="1" applyFill="1" applyBorder="1"/>
    <xf numFmtId="166" fontId="48" fillId="2" borderId="0" xfId="1" applyNumberFormat="1" applyFont="1" applyFill="1" applyBorder="1"/>
    <xf numFmtId="166" fontId="48" fillId="8" borderId="0" xfId="1" applyNumberFormat="1" applyFont="1" applyFill="1" applyBorder="1"/>
    <xf numFmtId="166" fontId="49" fillId="2" borderId="0" xfId="1" applyNumberFormat="1" applyFont="1" applyFill="1" applyBorder="1"/>
    <xf numFmtId="166" fontId="49" fillId="8" borderId="0" xfId="1" applyNumberFormat="1" applyFont="1" applyFill="1" applyBorder="1"/>
    <xf numFmtId="166" fontId="50" fillId="0" borderId="0" xfId="1" applyNumberFormat="1" applyFont="1"/>
    <xf numFmtId="166" fontId="14" fillId="0" borderId="0" xfId="1" applyNumberFormat="1" applyFont="1" applyAlignment="1">
      <alignment horizontal="left"/>
    </xf>
  </cellXfs>
  <cellStyles count="4">
    <cellStyle name="Comma" xfId="1" builtinId="3"/>
    <cellStyle name="Comma [0]" xfId="3" builtinId="6"/>
    <cellStyle name="Normal" xfId="0" builtinId="0"/>
    <cellStyle name="Normal_PML Provn Corp Tax Comp Dec 2009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-0.499984740745262"/>
  </sheetPr>
  <dimension ref="A1:I30"/>
  <sheetViews>
    <sheetView showGridLines="0" topLeftCell="A7" workbookViewId="0">
      <selection activeCell="G6" sqref="G6"/>
    </sheetView>
  </sheetViews>
  <sheetFormatPr defaultRowHeight="15.5" x14ac:dyDescent="0.35"/>
  <cols>
    <col min="1" max="1" width="4.81640625" style="50" customWidth="1"/>
    <col min="2" max="2" width="36.7265625" style="50" customWidth="1"/>
    <col min="3" max="3" width="7.1796875" style="50" bestFit="1" customWidth="1"/>
    <col min="4" max="4" width="16.36328125" style="50" customWidth="1"/>
    <col min="5" max="5" width="2.54296875" style="50" customWidth="1"/>
    <col min="6" max="6" width="16.1796875" style="50" customWidth="1"/>
    <col min="7" max="7" width="11.54296875" style="50" bestFit="1" customWidth="1"/>
    <col min="8" max="8" width="16" style="51" bestFit="1" customWidth="1"/>
    <col min="9" max="9" width="11.54296875" style="50" bestFit="1" customWidth="1"/>
    <col min="10" max="16384" width="8.7265625" style="50"/>
  </cols>
  <sheetData>
    <row r="1" spans="1:7" x14ac:dyDescent="0.35">
      <c r="A1" s="47"/>
      <c r="B1" s="48" t="s">
        <v>166</v>
      </c>
      <c r="C1" s="48"/>
      <c r="D1" s="48"/>
      <c r="E1" s="48"/>
      <c r="F1" s="49"/>
    </row>
    <row r="2" spans="1:7" ht="16" thickBot="1" x14ac:dyDescent="0.4">
      <c r="A2" s="52"/>
      <c r="B2" s="53" t="s">
        <v>167</v>
      </c>
      <c r="C2" s="54"/>
      <c r="D2" s="54"/>
      <c r="E2" s="55"/>
      <c r="F2" s="56"/>
    </row>
    <row r="3" spans="1:7" x14ac:dyDescent="0.35">
      <c r="A3" s="57"/>
      <c r="B3" s="58"/>
      <c r="C3" s="58"/>
      <c r="D3" s="58"/>
      <c r="E3" s="58"/>
      <c r="F3" s="59"/>
    </row>
    <row r="4" spans="1:7" x14ac:dyDescent="0.35">
      <c r="A4" s="60"/>
      <c r="B4" s="61" t="s">
        <v>56</v>
      </c>
      <c r="C4" s="62"/>
      <c r="D4" s="63">
        <v>45473</v>
      </c>
      <c r="E4" s="64"/>
      <c r="F4" s="65">
        <v>45107</v>
      </c>
    </row>
    <row r="5" spans="1:7" x14ac:dyDescent="0.35">
      <c r="A5" s="66"/>
      <c r="B5" s="61"/>
      <c r="C5" s="62" t="s">
        <v>43</v>
      </c>
      <c r="D5" s="67" t="s">
        <v>20</v>
      </c>
      <c r="E5" s="64"/>
      <c r="F5" s="68" t="s">
        <v>20</v>
      </c>
    </row>
    <row r="6" spans="1:7" x14ac:dyDescent="0.35">
      <c r="A6" s="66"/>
      <c r="B6" s="61" t="s">
        <v>57</v>
      </c>
      <c r="C6" s="62"/>
      <c r="D6" s="69"/>
      <c r="E6" s="64"/>
      <c r="F6" s="70"/>
    </row>
    <row r="7" spans="1:7" x14ac:dyDescent="0.35">
      <c r="A7" s="66"/>
      <c r="B7" s="64" t="s">
        <v>157</v>
      </c>
      <c r="C7" s="62">
        <v>8.1300000000000008</v>
      </c>
      <c r="D7" s="71">
        <f>'Asset Register'!J20</f>
        <v>0</v>
      </c>
      <c r="E7" s="64"/>
      <c r="F7" s="70"/>
    </row>
    <row r="8" spans="1:7" x14ac:dyDescent="0.35">
      <c r="A8" s="66"/>
      <c r="B8" s="64"/>
      <c r="C8" s="62"/>
      <c r="D8" s="72"/>
      <c r="E8" s="64"/>
      <c r="F8" s="73"/>
    </row>
    <row r="9" spans="1:7" x14ac:dyDescent="0.35">
      <c r="A9" s="66"/>
      <c r="B9" s="61" t="s">
        <v>58</v>
      </c>
      <c r="C9" s="62"/>
      <c r="D9" s="74">
        <f>SUM(D7:D8)</f>
        <v>0</v>
      </c>
      <c r="E9" s="64"/>
      <c r="F9" s="75">
        <f>SUM(F7:F8)</f>
        <v>0</v>
      </c>
    </row>
    <row r="10" spans="1:7" x14ac:dyDescent="0.35">
      <c r="A10" s="66"/>
      <c r="B10" s="64" t="s">
        <v>59</v>
      </c>
      <c r="C10" s="62"/>
      <c r="D10" s="71"/>
      <c r="E10" s="64"/>
      <c r="F10" s="70"/>
    </row>
    <row r="11" spans="1:7" x14ac:dyDescent="0.35">
      <c r="A11" s="66"/>
      <c r="B11" s="64" t="s">
        <v>60</v>
      </c>
      <c r="C11" s="62">
        <v>8.8000000000000007</v>
      </c>
      <c r="D11" s="71">
        <f>'Notes to Accounts'!C69</f>
        <v>0</v>
      </c>
      <c r="E11" s="76">
        <f>'Notes to Accounts'!D69</f>
        <v>0</v>
      </c>
      <c r="F11" s="77">
        <f>'Notes to Accounts'!E69</f>
        <v>0</v>
      </c>
    </row>
    <row r="12" spans="1:7" x14ac:dyDescent="0.35">
      <c r="A12" s="66"/>
      <c r="B12" s="64" t="s">
        <v>61</v>
      </c>
      <c r="C12" s="62">
        <v>8.6999999999999993</v>
      </c>
      <c r="D12" s="71">
        <f>'Notes to Accounts'!C62</f>
        <v>0</v>
      </c>
      <c r="E12" s="76">
        <f>'Notes to Accounts'!D62</f>
        <v>0</v>
      </c>
      <c r="F12" s="77">
        <f>'Notes to Accounts'!E62</f>
        <v>0</v>
      </c>
    </row>
    <row r="13" spans="1:7" x14ac:dyDescent="0.35">
      <c r="A13" s="66"/>
      <c r="B13" s="64" t="s">
        <v>146</v>
      </c>
      <c r="C13" s="78">
        <v>8.1</v>
      </c>
      <c r="D13" s="71">
        <f>'Notes to Accounts'!C84</f>
        <v>0</v>
      </c>
      <c r="E13" s="76">
        <f>'Notes to Accounts'!D84</f>
        <v>0</v>
      </c>
      <c r="F13" s="77">
        <f>'Notes to Accounts'!E84</f>
        <v>0</v>
      </c>
    </row>
    <row r="14" spans="1:7" x14ac:dyDescent="0.35">
      <c r="A14" s="66"/>
      <c r="B14" s="64" t="s">
        <v>62</v>
      </c>
      <c r="C14" s="62">
        <v>8.11</v>
      </c>
      <c r="D14" s="71">
        <f>'Notes to Accounts'!C91</f>
        <v>0</v>
      </c>
      <c r="E14" s="76">
        <f>'Notes to Accounts'!D91</f>
        <v>0</v>
      </c>
      <c r="F14" s="77">
        <f>'Notes to Accounts'!E91</f>
        <v>0</v>
      </c>
    </row>
    <row r="15" spans="1:7" x14ac:dyDescent="0.35">
      <c r="A15" s="66"/>
      <c r="B15" s="61" t="s">
        <v>63</v>
      </c>
      <c r="C15" s="62"/>
      <c r="D15" s="79">
        <f>SUM(D11:D14)</f>
        <v>0</v>
      </c>
      <c r="E15" s="64"/>
      <c r="F15" s="80">
        <f>SUM(F11:F14)</f>
        <v>0</v>
      </c>
    </row>
    <row r="16" spans="1:7" ht="16" thickBot="1" x14ac:dyDescent="0.4">
      <c r="A16" s="66"/>
      <c r="B16" s="61" t="s">
        <v>64</v>
      </c>
      <c r="C16" s="62"/>
      <c r="D16" s="81">
        <f>D9+D15</f>
        <v>0</v>
      </c>
      <c r="E16" s="64"/>
      <c r="F16" s="82">
        <f>F9+F15</f>
        <v>0</v>
      </c>
      <c r="G16" s="83"/>
    </row>
    <row r="17" spans="1:9" ht="16" thickTop="1" x14ac:dyDescent="0.35">
      <c r="A17" s="66"/>
      <c r="B17" s="61" t="s">
        <v>65</v>
      </c>
      <c r="C17" s="62"/>
      <c r="D17" s="71"/>
      <c r="E17" s="64"/>
      <c r="F17" s="70"/>
    </row>
    <row r="18" spans="1:9" x14ac:dyDescent="0.35">
      <c r="A18" s="66"/>
      <c r="B18" s="61" t="s">
        <v>66</v>
      </c>
      <c r="C18" s="62"/>
      <c r="D18" s="71"/>
      <c r="E18" s="64"/>
      <c r="F18" s="70"/>
    </row>
    <row r="19" spans="1:9" x14ac:dyDescent="0.35">
      <c r="A19" s="66"/>
      <c r="B19" s="64" t="s">
        <v>72</v>
      </c>
      <c r="C19" s="78">
        <v>8.1199999999999992</v>
      </c>
      <c r="D19" s="71">
        <f>'Notes to Accounts'!C95</f>
        <v>0</v>
      </c>
      <c r="E19" s="76">
        <f>'Notes to Accounts'!D95</f>
        <v>0</v>
      </c>
      <c r="F19" s="77">
        <f>'Notes to Accounts'!E95</f>
        <v>0</v>
      </c>
    </row>
    <row r="20" spans="1:9" x14ac:dyDescent="0.35">
      <c r="A20" s="66"/>
      <c r="B20" s="64" t="s">
        <v>73</v>
      </c>
      <c r="C20" s="78">
        <v>8.1199999999999992</v>
      </c>
      <c r="D20" s="71">
        <f>'Notes to Accounts'!C96</f>
        <v>0</v>
      </c>
      <c r="E20" s="76">
        <f>'Notes to Accounts'!D96</f>
        <v>0</v>
      </c>
      <c r="F20" s="77">
        <f>'Notes to Accounts'!E96</f>
        <v>0</v>
      </c>
    </row>
    <row r="21" spans="1:9" x14ac:dyDescent="0.35">
      <c r="A21" s="66"/>
      <c r="B21" s="64" t="s">
        <v>147</v>
      </c>
      <c r="C21" s="78">
        <v>8.1199999999999992</v>
      </c>
      <c r="D21" s="71">
        <f>'Notes to Accounts'!C97</f>
        <v>0</v>
      </c>
      <c r="E21" s="76">
        <f>'Notes to Accounts'!D97</f>
        <v>0</v>
      </c>
      <c r="F21" s="77">
        <f>'Notes to Accounts'!E97</f>
        <v>0</v>
      </c>
      <c r="G21" s="83"/>
      <c r="H21" s="50"/>
      <c r="I21" s="83"/>
    </row>
    <row r="22" spans="1:9" x14ac:dyDescent="0.35">
      <c r="A22" s="66"/>
      <c r="B22" s="64" t="s">
        <v>74</v>
      </c>
      <c r="C22" s="78">
        <v>8.1199999999999992</v>
      </c>
      <c r="D22" s="71">
        <f>'Notes to Accounts'!C98</f>
        <v>0</v>
      </c>
      <c r="E22" s="76">
        <f>'Notes to Accounts'!D98</f>
        <v>0</v>
      </c>
      <c r="F22" s="77">
        <f>'Notes to Accounts'!E98</f>
        <v>0</v>
      </c>
    </row>
    <row r="23" spans="1:9" x14ac:dyDescent="0.35">
      <c r="A23" s="66"/>
      <c r="B23" s="64" t="s">
        <v>75</v>
      </c>
      <c r="C23" s="78">
        <v>8.1199999999999992</v>
      </c>
      <c r="D23" s="71">
        <f>'Notes to Accounts'!C99</f>
        <v>0</v>
      </c>
      <c r="E23" s="76">
        <f>'Notes to Accounts'!D99</f>
        <v>0</v>
      </c>
      <c r="F23" s="77">
        <f>'Notes to Accounts'!E99</f>
        <v>0</v>
      </c>
    </row>
    <row r="24" spans="1:9" x14ac:dyDescent="0.35">
      <c r="A24" s="66"/>
      <c r="B24" s="61" t="s">
        <v>67</v>
      </c>
      <c r="C24" s="62"/>
      <c r="D24" s="74">
        <f>SUM(D19:D23)</f>
        <v>0</v>
      </c>
      <c r="E24" s="64"/>
      <c r="F24" s="75">
        <f>SUM(F19:F23)</f>
        <v>0</v>
      </c>
      <c r="G24" s="83"/>
    </row>
    <row r="25" spans="1:9" x14ac:dyDescent="0.35">
      <c r="A25" s="66"/>
      <c r="B25" s="61" t="s">
        <v>68</v>
      </c>
      <c r="C25" s="62"/>
      <c r="D25" s="71"/>
      <c r="E25" s="64"/>
      <c r="F25" s="70"/>
    </row>
    <row r="26" spans="1:9" x14ac:dyDescent="0.35">
      <c r="A26" s="66"/>
      <c r="B26" s="84" t="s">
        <v>69</v>
      </c>
      <c r="C26" s="62">
        <v>8.9</v>
      </c>
      <c r="D26" s="72">
        <f>'Notes to Accounts'!C78</f>
        <v>0</v>
      </c>
      <c r="E26" s="85">
        <f>'Notes to Accounts'!D78</f>
        <v>0</v>
      </c>
      <c r="F26" s="86">
        <f>'Notes to Accounts'!E78</f>
        <v>0</v>
      </c>
    </row>
    <row r="27" spans="1:9" x14ac:dyDescent="0.35">
      <c r="A27" s="66"/>
      <c r="B27" s="64" t="s">
        <v>70</v>
      </c>
      <c r="C27" s="62"/>
      <c r="D27" s="79">
        <f>SUM(D26)</f>
        <v>0</v>
      </c>
      <c r="E27" s="64"/>
      <c r="F27" s="80">
        <f>SUM(F26)</f>
        <v>0</v>
      </c>
    </row>
    <row r="28" spans="1:9" ht="16" thickBot="1" x14ac:dyDescent="0.4">
      <c r="A28" s="66"/>
      <c r="B28" s="61" t="s">
        <v>71</v>
      </c>
      <c r="C28" s="62"/>
      <c r="D28" s="87">
        <f>D24+D27</f>
        <v>0</v>
      </c>
      <c r="E28" s="64"/>
      <c r="F28" s="88">
        <f>F24+F27</f>
        <v>0</v>
      </c>
    </row>
    <row r="29" spans="1:9" ht="16" thickTop="1" x14ac:dyDescent="0.35">
      <c r="A29" s="66"/>
      <c r="B29" s="64"/>
      <c r="C29" s="62"/>
      <c r="D29" s="89"/>
      <c r="E29" s="64"/>
      <c r="F29" s="90"/>
    </row>
    <row r="30" spans="1:9" ht="16" thickBot="1" x14ac:dyDescent="0.4">
      <c r="A30" s="91"/>
      <c r="B30" s="92"/>
      <c r="C30" s="93"/>
      <c r="D30" s="94">
        <f>D16-D28</f>
        <v>0</v>
      </c>
      <c r="E30" s="92"/>
      <c r="F30" s="95">
        <f>F16-F28</f>
        <v>0</v>
      </c>
    </row>
  </sheetData>
  <mergeCells count="1">
    <mergeCell ref="B1:E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2060"/>
  </sheetPr>
  <dimension ref="A1:H21"/>
  <sheetViews>
    <sheetView showGridLines="0" workbookViewId="0">
      <selection activeCell="F19" sqref="F19"/>
    </sheetView>
  </sheetViews>
  <sheetFormatPr defaultRowHeight="15.5" x14ac:dyDescent="0.35"/>
  <cols>
    <col min="1" max="1" width="2.81640625" style="50" customWidth="1"/>
    <col min="2" max="2" width="38.81640625" style="50" customWidth="1"/>
    <col min="3" max="3" width="7.1796875" style="50" bestFit="1" customWidth="1"/>
    <col min="4" max="4" width="22.08984375" style="50" customWidth="1"/>
    <col min="5" max="5" width="5.36328125" style="50" customWidth="1"/>
    <col min="6" max="6" width="21.6328125" style="50" customWidth="1"/>
    <col min="7" max="7" width="13.26953125" style="50" bestFit="1" customWidth="1"/>
    <col min="8" max="8" width="10.54296875" style="50" bestFit="1" customWidth="1"/>
    <col min="9" max="16384" width="8.7265625" style="50"/>
  </cols>
  <sheetData>
    <row r="1" spans="1:6" x14ac:dyDescent="0.35">
      <c r="A1" s="113"/>
      <c r="B1" s="114" t="str">
        <f>'Balance Sheet'!B1:E1</f>
        <v xml:space="preserve">NAME OF BUSINESS </v>
      </c>
      <c r="C1" s="115"/>
      <c r="D1" s="115"/>
      <c r="E1" s="116"/>
      <c r="F1" s="49"/>
    </row>
    <row r="2" spans="1:6" ht="16" thickBot="1" x14ac:dyDescent="0.4">
      <c r="A2" s="117"/>
      <c r="B2" s="53" t="s">
        <v>158</v>
      </c>
      <c r="C2" s="118"/>
      <c r="D2" s="119"/>
      <c r="E2" s="53"/>
      <c r="F2" s="56"/>
    </row>
    <row r="3" spans="1:6" x14ac:dyDescent="0.35">
      <c r="A3" s="109"/>
      <c r="B3" s="111"/>
      <c r="C3" s="120"/>
      <c r="D3" s="110"/>
      <c r="E3" s="111"/>
      <c r="F3" s="59"/>
    </row>
    <row r="4" spans="1:6" x14ac:dyDescent="0.35">
      <c r="A4" s="66"/>
      <c r="B4" s="64"/>
      <c r="C4" s="121"/>
      <c r="D4" s="63">
        <f>'Balance Sheet'!D4</f>
        <v>45473</v>
      </c>
      <c r="E4" s="61"/>
      <c r="F4" s="65">
        <f>'Balance Sheet'!F4</f>
        <v>45107</v>
      </c>
    </row>
    <row r="5" spans="1:6" x14ac:dyDescent="0.35">
      <c r="A5" s="66"/>
      <c r="B5" s="61" t="s">
        <v>42</v>
      </c>
      <c r="C5" s="62" t="s">
        <v>43</v>
      </c>
      <c r="D5" s="67" t="s">
        <v>20</v>
      </c>
      <c r="E5" s="61"/>
      <c r="F5" s="68" t="s">
        <v>20</v>
      </c>
    </row>
    <row r="6" spans="1:6" x14ac:dyDescent="0.35">
      <c r="A6" s="66"/>
      <c r="B6" s="61"/>
      <c r="C6" s="62"/>
      <c r="D6" s="122"/>
      <c r="E6" s="64"/>
      <c r="F6" s="123"/>
    </row>
    <row r="7" spans="1:6" x14ac:dyDescent="0.35">
      <c r="A7" s="66"/>
      <c r="B7" s="84" t="s">
        <v>44</v>
      </c>
      <c r="C7" s="62">
        <v>8.1999999999999993</v>
      </c>
      <c r="D7" s="124">
        <f>'Notes to Accounts'!C8</f>
        <v>0</v>
      </c>
      <c r="E7" s="125"/>
      <c r="F7" s="70">
        <f>'Notes to Accounts'!E8</f>
        <v>0</v>
      </c>
    </row>
    <row r="8" spans="1:6" x14ac:dyDescent="0.35">
      <c r="A8" s="66"/>
      <c r="B8" s="84" t="s">
        <v>45</v>
      </c>
      <c r="C8" s="62">
        <v>8.3000000000000007</v>
      </c>
      <c r="D8" s="126">
        <f>-'Notes to Accounts'!C15</f>
        <v>0</v>
      </c>
      <c r="E8" s="64"/>
      <c r="F8" s="127">
        <f>-'Notes to Accounts'!E15</f>
        <v>0</v>
      </c>
    </row>
    <row r="9" spans="1:6" x14ac:dyDescent="0.35">
      <c r="A9" s="66"/>
      <c r="B9" s="61" t="s">
        <v>46</v>
      </c>
      <c r="C9" s="62"/>
      <c r="D9" s="102">
        <f>D7+D8</f>
        <v>0</v>
      </c>
      <c r="E9" s="64"/>
      <c r="F9" s="128">
        <f>F7+F8</f>
        <v>0</v>
      </c>
    </row>
    <row r="10" spans="1:6" x14ac:dyDescent="0.35">
      <c r="A10" s="66"/>
      <c r="B10" s="84"/>
      <c r="C10" s="62"/>
      <c r="D10" s="129"/>
      <c r="E10" s="64"/>
      <c r="F10" s="70"/>
    </row>
    <row r="11" spans="1:6" x14ac:dyDescent="0.35">
      <c r="A11" s="66"/>
      <c r="B11" s="61" t="s">
        <v>47</v>
      </c>
      <c r="C11" s="62"/>
      <c r="D11" s="124"/>
      <c r="E11" s="64"/>
      <c r="F11" s="70"/>
    </row>
    <row r="12" spans="1:6" x14ac:dyDescent="0.35">
      <c r="A12" s="66"/>
      <c r="B12" s="84" t="s">
        <v>48</v>
      </c>
      <c r="C12" s="62">
        <v>8.4</v>
      </c>
      <c r="D12" s="124">
        <f>'Notes to Accounts'!C38</f>
        <v>0</v>
      </c>
      <c r="E12" s="64"/>
      <c r="F12" s="70">
        <f>'Notes to Accounts'!E38</f>
        <v>0</v>
      </c>
    </row>
    <row r="13" spans="1:6" x14ac:dyDescent="0.35">
      <c r="A13" s="66"/>
      <c r="B13" s="84" t="s">
        <v>49</v>
      </c>
      <c r="C13" s="62">
        <v>8.5</v>
      </c>
      <c r="D13" s="124">
        <f>'Notes to Accounts'!C45</f>
        <v>0</v>
      </c>
      <c r="E13" s="64"/>
      <c r="F13" s="70">
        <f>'Notes to Accounts'!E45</f>
        <v>0</v>
      </c>
    </row>
    <row r="14" spans="1:6" x14ac:dyDescent="0.35">
      <c r="A14" s="66"/>
      <c r="B14" s="84" t="s">
        <v>50</v>
      </c>
      <c r="C14" s="62">
        <v>8.6</v>
      </c>
      <c r="D14" s="124">
        <f>'Notes to Accounts'!C56</f>
        <v>0</v>
      </c>
      <c r="E14" s="64"/>
      <c r="F14" s="70">
        <f>'Notes to Accounts'!E56</f>
        <v>0</v>
      </c>
    </row>
    <row r="15" spans="1:6" x14ac:dyDescent="0.35">
      <c r="A15" s="66"/>
      <c r="B15" s="61" t="s">
        <v>51</v>
      </c>
      <c r="C15" s="62"/>
      <c r="D15" s="103">
        <f>SUM(D12:D14)</f>
        <v>0</v>
      </c>
      <c r="E15" s="64"/>
      <c r="F15" s="130">
        <f>SUM(F12:F14)</f>
        <v>0</v>
      </c>
    </row>
    <row r="16" spans="1:6" x14ac:dyDescent="0.35">
      <c r="A16" s="66"/>
      <c r="B16" s="84" t="s">
        <v>153</v>
      </c>
      <c r="C16" s="62"/>
      <c r="D16" s="124">
        <f>D9-D15</f>
        <v>0</v>
      </c>
      <c r="E16" s="64"/>
      <c r="F16" s="70">
        <f>F9-F15</f>
        <v>0</v>
      </c>
    </row>
    <row r="17" spans="1:8" x14ac:dyDescent="0.35">
      <c r="A17" s="66"/>
      <c r="B17" s="84" t="s">
        <v>52</v>
      </c>
      <c r="C17" s="131"/>
      <c r="D17" s="132">
        <v>0</v>
      </c>
      <c r="E17" s="64"/>
      <c r="F17" s="70">
        <v>0</v>
      </c>
    </row>
    <row r="18" spans="1:8" x14ac:dyDescent="0.35">
      <c r="A18" s="66"/>
      <c r="B18" s="84"/>
      <c r="C18" s="62"/>
      <c r="D18" s="126">
        <f>SUM(D16:D17)</f>
        <v>0</v>
      </c>
      <c r="E18" s="64"/>
      <c r="F18" s="127">
        <f>SUM(F16:F17)</f>
        <v>0</v>
      </c>
    </row>
    <row r="19" spans="1:8" x14ac:dyDescent="0.35">
      <c r="A19" s="66"/>
      <c r="B19" s="84" t="s">
        <v>156</v>
      </c>
      <c r="C19" s="62"/>
      <c r="D19" s="105">
        <v>0</v>
      </c>
      <c r="E19" s="64"/>
      <c r="F19" s="73"/>
      <c r="G19" s="106"/>
      <c r="H19" s="106"/>
    </row>
    <row r="20" spans="1:8" ht="16" thickBot="1" x14ac:dyDescent="0.4">
      <c r="A20" s="66"/>
      <c r="B20" s="61" t="s">
        <v>154</v>
      </c>
      <c r="C20" s="131"/>
      <c r="D20" s="107">
        <f>D18-D19</f>
        <v>0</v>
      </c>
      <c r="E20" s="125"/>
      <c r="F20" s="133">
        <f>F18-F19</f>
        <v>0</v>
      </c>
      <c r="H20" s="83"/>
    </row>
    <row r="21" spans="1:8" ht="16.5" thickTop="1" thickBot="1" x14ac:dyDescent="0.4">
      <c r="A21" s="91"/>
      <c r="B21" s="92"/>
      <c r="C21" s="92"/>
      <c r="D21" s="92"/>
      <c r="E21" s="92"/>
      <c r="F21" s="11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C000"/>
  </sheetPr>
  <dimension ref="A1:H101"/>
  <sheetViews>
    <sheetView showGridLines="0" tabSelected="1" topLeftCell="A10" workbookViewId="0">
      <selection activeCell="C114" sqref="C114"/>
    </sheetView>
  </sheetViews>
  <sheetFormatPr defaultRowHeight="15.5" x14ac:dyDescent="0.35"/>
  <cols>
    <col min="1" max="1" width="6.1796875" style="171" customWidth="1"/>
    <col min="2" max="2" width="53.26953125" style="100" bestFit="1" customWidth="1"/>
    <col min="3" max="3" width="20" style="144" customWidth="1"/>
    <col min="4" max="4" width="2.54296875" style="125" customWidth="1"/>
    <col min="5" max="5" width="17.81640625" style="50" customWidth="1"/>
    <col min="6" max="6" width="8.7265625" style="50"/>
    <col min="7" max="7" width="12.54296875" style="50" bestFit="1" customWidth="1"/>
    <col min="8" max="16384" width="8.7265625" style="50"/>
  </cols>
  <sheetData>
    <row r="1" spans="1:5" x14ac:dyDescent="0.35">
      <c r="B1" s="46" t="s">
        <v>159</v>
      </c>
      <c r="C1" s="46"/>
      <c r="D1" s="45"/>
    </row>
    <row r="2" spans="1:5" x14ac:dyDescent="0.35">
      <c r="A2" s="171">
        <v>8.1999999999999993</v>
      </c>
      <c r="B2" s="97" t="s">
        <v>18</v>
      </c>
      <c r="C2" s="134" t="s">
        <v>160</v>
      </c>
      <c r="D2" s="135"/>
      <c r="E2" s="136" t="s">
        <v>161</v>
      </c>
    </row>
    <row r="3" spans="1:5" x14ac:dyDescent="0.35">
      <c r="B3" s="97" t="s">
        <v>19</v>
      </c>
      <c r="C3" s="137" t="s">
        <v>20</v>
      </c>
      <c r="D3" s="138"/>
      <c r="E3" s="67" t="s">
        <v>20</v>
      </c>
    </row>
    <row r="4" spans="1:5" x14ac:dyDescent="0.35">
      <c r="B4" s="139" t="s">
        <v>53</v>
      </c>
      <c r="C4" s="140"/>
      <c r="D4" s="141"/>
      <c r="E4" s="140"/>
    </row>
    <row r="5" spans="1:5" x14ac:dyDescent="0.35">
      <c r="B5" s="139" t="s">
        <v>54</v>
      </c>
      <c r="C5" s="140"/>
      <c r="D5" s="141"/>
      <c r="E5" s="140"/>
    </row>
    <row r="6" spans="1:5" x14ac:dyDescent="0.35">
      <c r="B6" s="106"/>
      <c r="C6" s="140"/>
      <c r="D6" s="141"/>
      <c r="E6" s="140"/>
    </row>
    <row r="7" spans="1:5" x14ac:dyDescent="0.35">
      <c r="C7" s="140"/>
      <c r="D7" s="141"/>
      <c r="E7" s="140"/>
    </row>
    <row r="8" spans="1:5" ht="16" thickBot="1" x14ac:dyDescent="0.4">
      <c r="B8" s="142" t="s">
        <v>21</v>
      </c>
      <c r="C8" s="107">
        <f>SUM(C4:C7)</f>
        <v>0</v>
      </c>
      <c r="D8" s="143"/>
      <c r="E8" s="108">
        <f>SUM(E4:E7)</f>
        <v>0</v>
      </c>
    </row>
    <row r="9" spans="1:5" ht="16" thickTop="1" x14ac:dyDescent="0.35"/>
    <row r="10" spans="1:5" x14ac:dyDescent="0.35">
      <c r="A10" s="171">
        <v>8.3000000000000007</v>
      </c>
      <c r="B10" s="142" t="s">
        <v>22</v>
      </c>
      <c r="C10" s="134" t="str">
        <f>C2</f>
        <v>June '24</v>
      </c>
      <c r="D10" s="135"/>
      <c r="E10" s="136" t="str">
        <f>E2</f>
        <v>Jun'23</v>
      </c>
    </row>
    <row r="11" spans="1:5" x14ac:dyDescent="0.35">
      <c r="B11" s="142" t="s">
        <v>19</v>
      </c>
      <c r="C11" s="137" t="s">
        <v>20</v>
      </c>
      <c r="D11" s="145"/>
      <c r="E11" s="67" t="s">
        <v>20</v>
      </c>
    </row>
    <row r="12" spans="1:5" x14ac:dyDescent="0.35">
      <c r="B12" s="50" t="s">
        <v>2</v>
      </c>
      <c r="C12" s="140"/>
      <c r="D12" s="141"/>
      <c r="E12" s="140"/>
    </row>
    <row r="13" spans="1:5" x14ac:dyDescent="0.35">
      <c r="B13" s="146" t="s">
        <v>168</v>
      </c>
      <c r="C13" s="140"/>
      <c r="D13" s="141"/>
      <c r="E13" s="140"/>
    </row>
    <row r="14" spans="1:5" x14ac:dyDescent="0.35">
      <c r="B14" s="146" t="s">
        <v>169</v>
      </c>
      <c r="C14" s="140"/>
      <c r="D14" s="141"/>
      <c r="E14" s="140"/>
    </row>
    <row r="15" spans="1:5" ht="16" thickBot="1" x14ac:dyDescent="0.4">
      <c r="C15" s="147">
        <f>C12+C13-C14</f>
        <v>0</v>
      </c>
      <c r="D15" s="138"/>
      <c r="E15" s="148">
        <f>E12+E13-E14</f>
        <v>0</v>
      </c>
    </row>
    <row r="16" spans="1:5" ht="16" thickTop="1" x14ac:dyDescent="0.35">
      <c r="C16" s="149"/>
      <c r="D16" s="138"/>
      <c r="E16" s="104"/>
    </row>
    <row r="17" spans="1:5" x14ac:dyDescent="0.35">
      <c r="A17" s="171">
        <v>8.4</v>
      </c>
      <c r="B17" s="97" t="s">
        <v>23</v>
      </c>
      <c r="C17" s="134" t="str">
        <f>C10</f>
        <v>June '24</v>
      </c>
      <c r="D17" s="135"/>
      <c r="E17" s="136" t="str">
        <f>E10</f>
        <v>Jun'23</v>
      </c>
    </row>
    <row r="18" spans="1:5" x14ac:dyDescent="0.35">
      <c r="B18" s="97" t="s">
        <v>19</v>
      </c>
      <c r="C18" s="137" t="s">
        <v>20</v>
      </c>
      <c r="D18" s="145"/>
      <c r="E18" s="150" t="s">
        <v>24</v>
      </c>
    </row>
    <row r="19" spans="1:5" x14ac:dyDescent="0.35">
      <c r="B19" s="50" t="s">
        <v>3</v>
      </c>
      <c r="C19" s="126"/>
      <c r="D19" s="151"/>
      <c r="E19" s="126"/>
    </row>
    <row r="20" spans="1:5" x14ac:dyDescent="0.35">
      <c r="B20" s="50" t="s">
        <v>4</v>
      </c>
      <c r="C20" s="126"/>
      <c r="E20" s="124"/>
    </row>
    <row r="21" spans="1:5" x14ac:dyDescent="0.35">
      <c r="B21" s="50" t="s">
        <v>5</v>
      </c>
      <c r="C21" s="126"/>
      <c r="E21" s="124"/>
    </row>
    <row r="22" spans="1:5" x14ac:dyDescent="0.35">
      <c r="B22" s="50" t="s">
        <v>6</v>
      </c>
      <c r="C22" s="126"/>
      <c r="E22" s="124"/>
    </row>
    <row r="23" spans="1:5" x14ac:dyDescent="0.35">
      <c r="B23" s="50" t="s">
        <v>7</v>
      </c>
      <c r="C23" s="126"/>
      <c r="E23" s="124"/>
    </row>
    <row r="24" spans="1:5" x14ac:dyDescent="0.35">
      <c r="B24" s="50" t="s">
        <v>8</v>
      </c>
      <c r="C24" s="152"/>
      <c r="D24" s="153"/>
      <c r="E24" s="154"/>
    </row>
    <row r="25" spans="1:5" x14ac:dyDescent="0.35">
      <c r="B25" s="50" t="s">
        <v>9</v>
      </c>
      <c r="C25" s="152"/>
      <c r="D25" s="153"/>
      <c r="E25" s="154"/>
    </row>
    <row r="26" spans="1:5" x14ac:dyDescent="0.35">
      <c r="B26" s="50" t="s">
        <v>11</v>
      </c>
      <c r="C26" s="152"/>
      <c r="D26" s="153"/>
      <c r="E26" s="154"/>
    </row>
    <row r="27" spans="1:5" x14ac:dyDescent="0.35">
      <c r="B27" s="50" t="s">
        <v>12</v>
      </c>
      <c r="C27" s="152"/>
      <c r="D27" s="153"/>
      <c r="E27" s="154"/>
    </row>
    <row r="28" spans="1:5" x14ac:dyDescent="0.35">
      <c r="B28" s="50" t="s">
        <v>13</v>
      </c>
      <c r="C28" s="152"/>
      <c r="D28" s="153"/>
      <c r="E28" s="154"/>
    </row>
    <row r="29" spans="1:5" x14ac:dyDescent="0.35">
      <c r="B29" s="50" t="s">
        <v>14</v>
      </c>
      <c r="C29" s="126"/>
      <c r="E29" s="124"/>
    </row>
    <row r="30" spans="1:5" x14ac:dyDescent="0.35">
      <c r="B30" s="50" t="s">
        <v>15</v>
      </c>
      <c r="C30" s="126"/>
      <c r="E30" s="124"/>
    </row>
    <row r="31" spans="1:5" x14ac:dyDescent="0.35">
      <c r="B31" s="50" t="s">
        <v>16</v>
      </c>
      <c r="C31" s="126"/>
      <c r="E31" s="124"/>
    </row>
    <row r="32" spans="1:5" x14ac:dyDescent="0.35">
      <c r="B32" s="50" t="s">
        <v>10</v>
      </c>
      <c r="C32" s="152"/>
      <c r="D32" s="153"/>
      <c r="E32" s="154"/>
    </row>
    <row r="33" spans="1:5" x14ac:dyDescent="0.35">
      <c r="B33" s="50" t="s">
        <v>17</v>
      </c>
      <c r="C33" s="126"/>
      <c r="E33" s="124"/>
    </row>
    <row r="34" spans="1:5" x14ac:dyDescent="0.35">
      <c r="B34" s="50"/>
      <c r="C34" s="126"/>
      <c r="E34" s="124"/>
    </row>
    <row r="35" spans="1:5" x14ac:dyDescent="0.35">
      <c r="B35" s="50"/>
      <c r="C35" s="126"/>
      <c r="E35" s="124"/>
    </row>
    <row r="36" spans="1:5" x14ac:dyDescent="0.35">
      <c r="C36" s="126"/>
      <c r="E36" s="124"/>
    </row>
    <row r="37" spans="1:5" x14ac:dyDescent="0.35">
      <c r="C37" s="126"/>
      <c r="E37" s="124"/>
    </row>
    <row r="38" spans="1:5" ht="16" thickBot="1" x14ac:dyDescent="0.4">
      <c r="B38" s="97" t="s">
        <v>21</v>
      </c>
      <c r="C38" s="107">
        <f>SUM(C19:C37)</f>
        <v>0</v>
      </c>
      <c r="D38" s="143"/>
      <c r="E38" s="108">
        <f>SUM(E19:E37)</f>
        <v>0</v>
      </c>
    </row>
    <row r="39" spans="1:5" ht="16" thickTop="1" x14ac:dyDescent="0.35">
      <c r="B39" s="142"/>
      <c r="C39" s="155"/>
      <c r="D39" s="143"/>
    </row>
    <row r="40" spans="1:5" x14ac:dyDescent="0.35">
      <c r="A40" s="98">
        <v>8.5</v>
      </c>
      <c r="B40" s="97" t="s">
        <v>25</v>
      </c>
      <c r="C40" s="134" t="str">
        <f>C17</f>
        <v>June '24</v>
      </c>
      <c r="D40" s="135"/>
      <c r="E40" s="136" t="str">
        <f>E17</f>
        <v>Jun'23</v>
      </c>
    </row>
    <row r="41" spans="1:5" x14ac:dyDescent="0.35">
      <c r="A41" s="98"/>
      <c r="B41" s="97" t="s">
        <v>19</v>
      </c>
      <c r="C41" s="137" t="s">
        <v>20</v>
      </c>
      <c r="D41" s="145"/>
      <c r="E41" s="150" t="s">
        <v>24</v>
      </c>
    </row>
    <row r="42" spans="1:5" x14ac:dyDescent="0.35">
      <c r="A42" s="98"/>
      <c r="B42" s="100" t="s">
        <v>55</v>
      </c>
      <c r="C42" s="126"/>
      <c r="D42" s="151"/>
      <c r="E42" s="126"/>
    </row>
    <row r="43" spans="1:5" x14ac:dyDescent="0.35">
      <c r="A43" s="98"/>
      <c r="B43" s="139" t="s">
        <v>26</v>
      </c>
      <c r="C43" s="126"/>
      <c r="D43" s="151"/>
      <c r="E43" s="126"/>
    </row>
    <row r="44" spans="1:5" x14ac:dyDescent="0.35">
      <c r="A44" s="97"/>
      <c r="B44" s="139" t="s">
        <v>27</v>
      </c>
      <c r="C44" s="126"/>
      <c r="D44" s="151"/>
      <c r="E44" s="126"/>
    </row>
    <row r="45" spans="1:5" ht="16" thickBot="1" x14ac:dyDescent="0.4">
      <c r="A45" s="98"/>
      <c r="B45" s="142" t="s">
        <v>21</v>
      </c>
      <c r="C45" s="156">
        <f>SUM(C42:C44)</f>
        <v>0</v>
      </c>
      <c r="D45" s="157"/>
      <c r="E45" s="158">
        <f>SUM(E42:E44)</f>
        <v>0</v>
      </c>
    </row>
    <row r="46" spans="1:5" ht="16" thickTop="1" x14ac:dyDescent="0.35">
      <c r="A46" s="98"/>
      <c r="C46" s="159"/>
      <c r="D46" s="160"/>
    </row>
    <row r="47" spans="1:5" x14ac:dyDescent="0.35">
      <c r="A47" s="98">
        <v>8.6</v>
      </c>
      <c r="B47" s="97" t="s">
        <v>28</v>
      </c>
      <c r="C47" s="134" t="str">
        <f>C40</f>
        <v>June '24</v>
      </c>
      <c r="D47" s="135"/>
      <c r="E47" s="136" t="str">
        <f>E40</f>
        <v>Jun'23</v>
      </c>
    </row>
    <row r="48" spans="1:5" x14ac:dyDescent="0.35">
      <c r="B48" s="97" t="s">
        <v>19</v>
      </c>
      <c r="C48" s="137" t="s">
        <v>20</v>
      </c>
      <c r="D48" s="145"/>
      <c r="E48" s="150" t="s">
        <v>24</v>
      </c>
    </row>
    <row r="49" spans="1:5" x14ac:dyDescent="0.35">
      <c r="B49" s="161" t="s">
        <v>141</v>
      </c>
      <c r="C49" s="140"/>
      <c r="D49" s="141"/>
      <c r="E49" s="124"/>
    </row>
    <row r="50" spans="1:5" x14ac:dyDescent="0.35">
      <c r="B50" s="161" t="s">
        <v>142</v>
      </c>
      <c r="C50" s="140"/>
      <c r="D50" s="141"/>
      <c r="E50" s="124"/>
    </row>
    <row r="51" spans="1:5" x14ac:dyDescent="0.35">
      <c r="B51" s="161" t="s">
        <v>143</v>
      </c>
      <c r="C51" s="140"/>
      <c r="D51" s="141"/>
      <c r="E51" s="124"/>
    </row>
    <row r="52" spans="1:5" x14ac:dyDescent="0.35">
      <c r="B52" s="161" t="s">
        <v>144</v>
      </c>
      <c r="C52" s="140"/>
      <c r="D52" s="141"/>
      <c r="E52" s="124"/>
    </row>
    <row r="53" spans="1:5" x14ac:dyDescent="0.35">
      <c r="B53" s="161" t="s">
        <v>145</v>
      </c>
      <c r="C53" s="140"/>
      <c r="D53" s="141"/>
      <c r="E53" s="124"/>
    </row>
    <row r="54" spans="1:5" x14ac:dyDescent="0.35">
      <c r="B54" s="161"/>
      <c r="C54" s="140"/>
      <c r="D54" s="141"/>
      <c r="E54" s="124"/>
    </row>
    <row r="55" spans="1:5" x14ac:dyDescent="0.35">
      <c r="B55" s="161"/>
      <c r="C55" s="140"/>
      <c r="D55" s="141"/>
      <c r="E55" s="124"/>
    </row>
    <row r="56" spans="1:5" ht="16" thickBot="1" x14ac:dyDescent="0.4">
      <c r="B56" s="97" t="s">
        <v>21</v>
      </c>
      <c r="C56" s="107">
        <f>SUM(C49:C55)</f>
        <v>0</v>
      </c>
      <c r="D56" s="143"/>
      <c r="E56" s="108">
        <f>SUM(E49:E55)</f>
        <v>0</v>
      </c>
    </row>
    <row r="57" spans="1:5" ht="16" thickTop="1" x14ac:dyDescent="0.35"/>
    <row r="58" spans="1:5" x14ac:dyDescent="0.35">
      <c r="A58" s="171">
        <v>8.6999999999999993</v>
      </c>
      <c r="B58" s="97" t="s">
        <v>29</v>
      </c>
      <c r="C58" s="134" t="str">
        <f>C47</f>
        <v>June '24</v>
      </c>
      <c r="D58" s="135"/>
      <c r="E58" s="136" t="str">
        <f>E47</f>
        <v>Jun'23</v>
      </c>
    </row>
    <row r="59" spans="1:5" x14ac:dyDescent="0.35">
      <c r="B59" s="97" t="s">
        <v>19</v>
      </c>
      <c r="C59" s="162" t="s">
        <v>20</v>
      </c>
      <c r="D59" s="145"/>
      <c r="E59" s="150" t="s">
        <v>24</v>
      </c>
    </row>
    <row r="60" spans="1:5" x14ac:dyDescent="0.35">
      <c r="B60" s="100" t="s">
        <v>30</v>
      </c>
      <c r="C60" s="126">
        <v>0</v>
      </c>
      <c r="E60" s="124"/>
    </row>
    <row r="61" spans="1:5" x14ac:dyDescent="0.35">
      <c r="B61" s="100" t="s">
        <v>31</v>
      </c>
      <c r="C61" s="126">
        <v>0</v>
      </c>
      <c r="E61" s="124">
        <v>0</v>
      </c>
    </row>
    <row r="62" spans="1:5" ht="16" thickBot="1" x14ac:dyDescent="0.4">
      <c r="B62" s="97" t="s">
        <v>21</v>
      </c>
      <c r="C62" s="107">
        <f>SUM(C60:C61)</f>
        <v>0</v>
      </c>
      <c r="D62" s="143"/>
      <c r="E62" s="108">
        <f>SUM(E60:E61)</f>
        <v>0</v>
      </c>
    </row>
    <row r="63" spans="1:5" ht="16" thickTop="1" x14ac:dyDescent="0.35"/>
    <row r="64" spans="1:5" x14ac:dyDescent="0.35">
      <c r="A64" s="171">
        <v>8.8000000000000007</v>
      </c>
      <c r="B64" s="97" t="s">
        <v>32</v>
      </c>
      <c r="C64" s="134" t="str">
        <f>C58</f>
        <v>June '24</v>
      </c>
      <c r="D64" s="135"/>
      <c r="E64" s="136" t="str">
        <f>E58</f>
        <v>Jun'23</v>
      </c>
    </row>
    <row r="65" spans="1:5" x14ac:dyDescent="0.35">
      <c r="B65" s="97" t="s">
        <v>19</v>
      </c>
      <c r="C65" s="162" t="s">
        <v>20</v>
      </c>
      <c r="D65" s="145"/>
      <c r="E65" s="150" t="s">
        <v>24</v>
      </c>
    </row>
    <row r="66" spans="1:5" x14ac:dyDescent="0.35">
      <c r="B66" s="100" t="s">
        <v>151</v>
      </c>
      <c r="C66" s="140"/>
      <c r="E66" s="124"/>
    </row>
    <row r="67" spans="1:5" x14ac:dyDescent="0.35">
      <c r="C67" s="126"/>
      <c r="E67" s="124"/>
    </row>
    <row r="68" spans="1:5" x14ac:dyDescent="0.35">
      <c r="C68" s="126"/>
      <c r="E68" s="99"/>
    </row>
    <row r="69" spans="1:5" ht="16" thickBot="1" x14ac:dyDescent="0.4">
      <c r="B69" s="97" t="s">
        <v>21</v>
      </c>
      <c r="C69" s="107">
        <f>SUM(C66:C68)</f>
        <v>0</v>
      </c>
      <c r="D69" s="143"/>
      <c r="E69" s="108">
        <f>SUM(E66:E68)</f>
        <v>0</v>
      </c>
    </row>
    <row r="70" spans="1:5" ht="16" thickTop="1" x14ac:dyDescent="0.35"/>
    <row r="71" spans="1:5" x14ac:dyDescent="0.35">
      <c r="A71" s="171">
        <v>8.9</v>
      </c>
      <c r="B71" s="97" t="s">
        <v>33</v>
      </c>
      <c r="C71" s="134" t="str">
        <f>C64</f>
        <v>June '24</v>
      </c>
      <c r="D71" s="135"/>
      <c r="E71" s="163" t="str">
        <f>E64</f>
        <v>Jun'23</v>
      </c>
    </row>
    <row r="72" spans="1:5" x14ac:dyDescent="0.35">
      <c r="B72" s="97" t="s">
        <v>19</v>
      </c>
      <c r="C72" s="137" t="s">
        <v>20</v>
      </c>
      <c r="D72" s="145"/>
      <c r="E72" s="164" t="s">
        <v>24</v>
      </c>
    </row>
    <row r="73" spans="1:5" x14ac:dyDescent="0.35">
      <c r="B73" s="100" t="s">
        <v>0</v>
      </c>
      <c r="C73" s="126"/>
      <c r="E73" s="124"/>
    </row>
    <row r="74" spans="1:5" x14ac:dyDescent="0.35">
      <c r="B74" s="100" t="s">
        <v>148</v>
      </c>
      <c r="C74" s="126"/>
      <c r="E74" s="124"/>
    </row>
    <row r="75" spans="1:5" x14ac:dyDescent="0.35">
      <c r="B75" s="100" t="s">
        <v>1</v>
      </c>
      <c r="C75" s="126"/>
      <c r="D75" s="143"/>
      <c r="E75" s="124"/>
    </row>
    <row r="76" spans="1:5" x14ac:dyDescent="0.35">
      <c r="B76" s="100" t="s">
        <v>152</v>
      </c>
      <c r="C76" s="126"/>
      <c r="D76" s="143"/>
      <c r="E76" s="124"/>
    </row>
    <row r="77" spans="1:5" x14ac:dyDescent="0.35">
      <c r="B77" s="100" t="s">
        <v>155</v>
      </c>
      <c r="C77" s="126"/>
      <c r="D77" s="143"/>
      <c r="E77" s="124"/>
    </row>
    <row r="78" spans="1:5" ht="16" thickBot="1" x14ac:dyDescent="0.4">
      <c r="B78" s="97" t="s">
        <v>21</v>
      </c>
      <c r="C78" s="107">
        <f>SUM(C73:C77)</f>
        <v>0</v>
      </c>
      <c r="E78" s="108">
        <f>SUM(E73:E77)</f>
        <v>0</v>
      </c>
    </row>
    <row r="79" spans="1:5" ht="16" thickTop="1" x14ac:dyDescent="0.35"/>
    <row r="80" spans="1:5" x14ac:dyDescent="0.35">
      <c r="A80" s="165">
        <v>8.1</v>
      </c>
      <c r="B80" s="97" t="s">
        <v>34</v>
      </c>
      <c r="C80" s="134" t="str">
        <f>C71</f>
        <v>June '24</v>
      </c>
      <c r="D80" s="135"/>
      <c r="E80" s="136" t="str">
        <f>E71</f>
        <v>Jun'23</v>
      </c>
    </row>
    <row r="81" spans="1:5" x14ac:dyDescent="0.35">
      <c r="B81" s="97" t="s">
        <v>19</v>
      </c>
      <c r="C81" s="137" t="s">
        <v>20</v>
      </c>
      <c r="D81" s="145"/>
      <c r="E81" s="150" t="s">
        <v>24</v>
      </c>
    </row>
    <row r="82" spans="1:5" x14ac:dyDescent="0.35">
      <c r="B82" s="100" t="s">
        <v>35</v>
      </c>
      <c r="C82" s="126"/>
      <c r="E82" s="124"/>
    </row>
    <row r="83" spans="1:5" x14ac:dyDescent="0.35">
      <c r="B83" s="100" t="s">
        <v>36</v>
      </c>
      <c r="C83" s="126"/>
      <c r="E83" s="124"/>
    </row>
    <row r="84" spans="1:5" ht="16" thickBot="1" x14ac:dyDescent="0.4">
      <c r="B84" s="97" t="s">
        <v>21</v>
      </c>
      <c r="C84" s="107">
        <f>SUM(C82:C83)</f>
        <v>0</v>
      </c>
      <c r="D84" s="143"/>
      <c r="E84" s="108">
        <f>SUM(E82:E83)</f>
        <v>0</v>
      </c>
    </row>
    <row r="85" spans="1:5" ht="16" thickTop="1" x14ac:dyDescent="0.35"/>
    <row r="86" spans="1:5" x14ac:dyDescent="0.35">
      <c r="A86" s="165">
        <v>8.11</v>
      </c>
      <c r="B86" s="97" t="s">
        <v>37</v>
      </c>
      <c r="C86" s="134" t="str">
        <f>C80</f>
        <v>June '24</v>
      </c>
      <c r="D86" s="135"/>
      <c r="E86" s="136" t="str">
        <f>E80</f>
        <v>Jun'23</v>
      </c>
    </row>
    <row r="87" spans="1:5" x14ac:dyDescent="0.35">
      <c r="B87" s="100" t="s">
        <v>19</v>
      </c>
      <c r="C87" s="137" t="s">
        <v>20</v>
      </c>
      <c r="D87" s="145"/>
      <c r="E87" s="150" t="s">
        <v>24</v>
      </c>
    </row>
    <row r="88" spans="1:5" x14ac:dyDescent="0.35">
      <c r="B88" s="100" t="s">
        <v>38</v>
      </c>
      <c r="C88" s="152"/>
      <c r="D88" s="145"/>
      <c r="E88" s="166"/>
    </row>
    <row r="89" spans="1:5" s="168" customFormat="1" x14ac:dyDescent="0.35">
      <c r="A89" s="172"/>
      <c r="B89" s="139" t="s">
        <v>39</v>
      </c>
      <c r="C89" s="126"/>
      <c r="D89" s="167"/>
      <c r="E89" s="126"/>
    </row>
    <row r="90" spans="1:5" x14ac:dyDescent="0.35">
      <c r="B90" s="100" t="s">
        <v>40</v>
      </c>
      <c r="C90" s="126"/>
      <c r="E90" s="124"/>
    </row>
    <row r="91" spans="1:5" ht="16" thickBot="1" x14ac:dyDescent="0.4">
      <c r="B91" s="97" t="s">
        <v>21</v>
      </c>
      <c r="C91" s="107">
        <f>SUM(C88:C90)</f>
        <v>0</v>
      </c>
      <c r="D91" s="143"/>
      <c r="E91" s="108">
        <f>SUM(E88:E90)</f>
        <v>0</v>
      </c>
    </row>
    <row r="92" spans="1:5" ht="16" thickTop="1" x14ac:dyDescent="0.35"/>
    <row r="93" spans="1:5" x14ac:dyDescent="0.35">
      <c r="A93" s="171">
        <v>8.1199999999999992</v>
      </c>
      <c r="B93" s="97" t="s">
        <v>41</v>
      </c>
      <c r="C93" s="134" t="str">
        <f>C86</f>
        <v>June '24</v>
      </c>
      <c r="D93" s="135"/>
      <c r="E93" s="136" t="str">
        <f>E86</f>
        <v>Jun'23</v>
      </c>
    </row>
    <row r="94" spans="1:5" x14ac:dyDescent="0.35">
      <c r="B94" s="97" t="s">
        <v>19</v>
      </c>
      <c r="C94" s="137" t="s">
        <v>20</v>
      </c>
      <c r="D94" s="145"/>
      <c r="E94" s="150" t="s">
        <v>24</v>
      </c>
    </row>
    <row r="95" spans="1:5" x14ac:dyDescent="0.35">
      <c r="B95" s="161" t="s">
        <v>72</v>
      </c>
      <c r="C95" s="140"/>
      <c r="D95" s="141"/>
      <c r="E95" s="140"/>
    </row>
    <row r="96" spans="1:5" x14ac:dyDescent="0.35">
      <c r="B96" s="161" t="s">
        <v>73</v>
      </c>
      <c r="C96" s="140"/>
      <c r="D96" s="141"/>
      <c r="E96" s="140"/>
    </row>
    <row r="97" spans="2:8" x14ac:dyDescent="0.35">
      <c r="B97" s="161" t="s">
        <v>147</v>
      </c>
      <c r="C97" s="140"/>
      <c r="D97" s="141"/>
      <c r="E97" s="140"/>
      <c r="G97" s="83"/>
    </row>
    <row r="98" spans="2:8" x14ac:dyDescent="0.35">
      <c r="B98" s="161" t="s">
        <v>74</v>
      </c>
      <c r="C98" s="126"/>
      <c r="D98" s="143"/>
      <c r="E98" s="124"/>
    </row>
    <row r="99" spans="2:8" x14ac:dyDescent="0.35">
      <c r="B99" s="161" t="s">
        <v>75</v>
      </c>
      <c r="C99" s="140"/>
      <c r="E99" s="169"/>
    </row>
    <row r="100" spans="2:8" ht="16" thickBot="1" x14ac:dyDescent="0.4">
      <c r="C100" s="170">
        <f>SUM(C95:C99)</f>
        <v>0</v>
      </c>
      <c r="E100" s="170">
        <f>SUM(E95:E99)</f>
        <v>0</v>
      </c>
      <c r="H100" s="83"/>
    </row>
    <row r="101" spans="2:8" ht="16" thickTop="1" x14ac:dyDescent="0.35"/>
  </sheetData>
  <mergeCells count="1">
    <mergeCell ref="B1:C1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7030A0"/>
  </sheetPr>
  <dimension ref="A1:AD109"/>
  <sheetViews>
    <sheetView showGridLines="0" topLeftCell="J1" zoomScale="98" zoomScaleNormal="98" workbookViewId="0">
      <selection activeCell="Z6" sqref="Z6:Z7"/>
    </sheetView>
  </sheetViews>
  <sheetFormatPr defaultRowHeight="20.5" x14ac:dyDescent="0.45"/>
  <cols>
    <col min="1" max="1" width="3.26953125" style="173" customWidth="1"/>
    <col min="2" max="2" width="3.453125" style="174" customWidth="1"/>
    <col min="3" max="3" width="30.54296875" style="3" customWidth="1"/>
    <col min="4" max="4" width="11.1796875" style="3" customWidth="1"/>
    <col min="5" max="5" width="15.26953125" style="3" customWidth="1"/>
    <col min="6" max="6" width="13.36328125" style="3" customWidth="1"/>
    <col min="7" max="7" width="15.453125" style="2" customWidth="1"/>
    <col min="8" max="8" width="12.08984375" style="2" customWidth="1"/>
    <col min="9" max="9" width="18.453125" style="2" customWidth="1"/>
    <col min="10" max="10" width="15.7265625" style="175" customWidth="1"/>
    <col min="11" max="11" width="13.7265625" style="175" customWidth="1"/>
    <col min="12" max="12" width="1.81640625" style="2" customWidth="1"/>
    <col min="13" max="13" width="2.26953125" style="173" customWidth="1"/>
    <col min="14" max="14" width="1.54296875" style="174" customWidth="1"/>
    <col min="15" max="15" width="33.26953125" style="10" customWidth="1"/>
    <col min="16" max="16" width="16.81640625" style="10" customWidth="1"/>
    <col min="17" max="17" width="1.6328125" style="10" customWidth="1"/>
    <col min="18" max="18" width="21.7265625" style="10" customWidth="1"/>
    <col min="19" max="19" width="1.54296875" style="10" customWidth="1"/>
    <col min="20" max="20" width="20.453125" style="211" customWidth="1"/>
    <col min="21" max="21" width="1.81640625" style="10" customWidth="1"/>
    <col min="22" max="22" width="23.1796875" style="10" customWidth="1"/>
    <col min="23" max="23" width="1.1796875" style="10" customWidth="1"/>
    <col min="24" max="24" width="15.1796875" style="211" customWidth="1"/>
    <col min="25" max="25" width="1.1796875" style="10" customWidth="1"/>
    <col min="26" max="26" width="14.7265625" style="10" customWidth="1"/>
    <col min="27" max="27" width="1.453125" style="10" customWidth="1"/>
    <col min="28" max="28" width="14" style="10" customWidth="1"/>
    <col min="29" max="29" width="1.26953125" style="188" customWidth="1"/>
    <col min="30" max="30" width="12.54296875" style="2" bestFit="1" customWidth="1"/>
    <col min="31" max="247" width="8.7265625" style="2"/>
    <col min="248" max="248" width="3.26953125" style="2" customWidth="1"/>
    <col min="249" max="249" width="3.453125" style="2" customWidth="1"/>
    <col min="250" max="250" width="14.26953125" style="2" customWidth="1"/>
    <col min="251" max="251" width="30.54296875" style="2" customWidth="1"/>
    <col min="252" max="252" width="21.1796875" style="2" customWidth="1"/>
    <col min="253" max="253" width="12.26953125" style="2" customWidth="1"/>
    <col min="254" max="254" width="15.453125" style="2" customWidth="1"/>
    <col min="255" max="255" width="22.1796875" style="2" customWidth="1"/>
    <col min="256" max="256" width="18.453125" style="2" customWidth="1"/>
    <col min="257" max="257" width="15.7265625" style="2" customWidth="1"/>
    <col min="258" max="258" width="11.26953125" style="2" customWidth="1"/>
    <col min="259" max="259" width="15.26953125" style="2" bestFit="1" customWidth="1"/>
    <col min="260" max="260" width="2.26953125" style="2" customWidth="1"/>
    <col min="261" max="261" width="1.54296875" style="2" customWidth="1"/>
    <col min="262" max="262" width="33.26953125" style="2" customWidth="1"/>
    <col min="263" max="263" width="16.81640625" style="2" customWidth="1"/>
    <col min="264" max="264" width="0.81640625" style="2" customWidth="1"/>
    <col min="265" max="265" width="17.54296875" style="2" customWidth="1"/>
    <col min="266" max="266" width="1.26953125" style="2" customWidth="1"/>
    <col min="267" max="267" width="14.81640625" style="2" customWidth="1"/>
    <col min="268" max="268" width="1.1796875" style="2" customWidth="1"/>
    <col min="269" max="269" width="14.7265625" style="2" customWidth="1"/>
    <col min="270" max="270" width="1.453125" style="2" customWidth="1"/>
    <col min="271" max="271" width="14" style="2" customWidth="1"/>
    <col min="272" max="272" width="1.26953125" style="2" customWidth="1"/>
    <col min="273" max="273" width="12.54296875" style="2" bestFit="1" customWidth="1"/>
    <col min="274" max="503" width="8.7265625" style="2"/>
    <col min="504" max="504" width="3.26953125" style="2" customWidth="1"/>
    <col min="505" max="505" width="3.453125" style="2" customWidth="1"/>
    <col min="506" max="506" width="14.26953125" style="2" customWidth="1"/>
    <col min="507" max="507" width="30.54296875" style="2" customWidth="1"/>
    <col min="508" max="508" width="21.1796875" style="2" customWidth="1"/>
    <col min="509" max="509" width="12.26953125" style="2" customWidth="1"/>
    <col min="510" max="510" width="15.453125" style="2" customWidth="1"/>
    <col min="511" max="511" width="22.1796875" style="2" customWidth="1"/>
    <col min="512" max="512" width="18.453125" style="2" customWidth="1"/>
    <col min="513" max="513" width="15.7265625" style="2" customWidth="1"/>
    <col min="514" max="514" width="11.26953125" style="2" customWidth="1"/>
    <col min="515" max="515" width="15.26953125" style="2" bestFit="1" customWidth="1"/>
    <col min="516" max="516" width="2.26953125" style="2" customWidth="1"/>
    <col min="517" max="517" width="1.54296875" style="2" customWidth="1"/>
    <col min="518" max="518" width="33.26953125" style="2" customWidth="1"/>
    <col min="519" max="519" width="16.81640625" style="2" customWidth="1"/>
    <col min="520" max="520" width="0.81640625" style="2" customWidth="1"/>
    <col min="521" max="521" width="17.54296875" style="2" customWidth="1"/>
    <col min="522" max="522" width="1.26953125" style="2" customWidth="1"/>
    <col min="523" max="523" width="14.81640625" style="2" customWidth="1"/>
    <col min="524" max="524" width="1.1796875" style="2" customWidth="1"/>
    <col min="525" max="525" width="14.7265625" style="2" customWidth="1"/>
    <col min="526" max="526" width="1.453125" style="2" customWidth="1"/>
    <col min="527" max="527" width="14" style="2" customWidth="1"/>
    <col min="528" max="528" width="1.26953125" style="2" customWidth="1"/>
    <col min="529" max="529" width="12.54296875" style="2" bestFit="1" customWidth="1"/>
    <col min="530" max="759" width="8.7265625" style="2"/>
    <col min="760" max="760" width="3.26953125" style="2" customWidth="1"/>
    <col min="761" max="761" width="3.453125" style="2" customWidth="1"/>
    <col min="762" max="762" width="14.26953125" style="2" customWidth="1"/>
    <col min="763" max="763" width="30.54296875" style="2" customWidth="1"/>
    <col min="764" max="764" width="21.1796875" style="2" customWidth="1"/>
    <col min="765" max="765" width="12.26953125" style="2" customWidth="1"/>
    <col min="766" max="766" width="15.453125" style="2" customWidth="1"/>
    <col min="767" max="767" width="22.1796875" style="2" customWidth="1"/>
    <col min="768" max="768" width="18.453125" style="2" customWidth="1"/>
    <col min="769" max="769" width="15.7265625" style="2" customWidth="1"/>
    <col min="770" max="770" width="11.26953125" style="2" customWidth="1"/>
    <col min="771" max="771" width="15.26953125" style="2" bestFit="1" customWidth="1"/>
    <col min="772" max="772" width="2.26953125" style="2" customWidth="1"/>
    <col min="773" max="773" width="1.54296875" style="2" customWidth="1"/>
    <col min="774" max="774" width="33.26953125" style="2" customWidth="1"/>
    <col min="775" max="775" width="16.81640625" style="2" customWidth="1"/>
    <col min="776" max="776" width="0.81640625" style="2" customWidth="1"/>
    <col min="777" max="777" width="17.54296875" style="2" customWidth="1"/>
    <col min="778" max="778" width="1.26953125" style="2" customWidth="1"/>
    <col min="779" max="779" width="14.81640625" style="2" customWidth="1"/>
    <col min="780" max="780" width="1.1796875" style="2" customWidth="1"/>
    <col min="781" max="781" width="14.7265625" style="2" customWidth="1"/>
    <col min="782" max="782" width="1.453125" style="2" customWidth="1"/>
    <col min="783" max="783" width="14" style="2" customWidth="1"/>
    <col min="784" max="784" width="1.26953125" style="2" customWidth="1"/>
    <col min="785" max="785" width="12.54296875" style="2" bestFit="1" customWidth="1"/>
    <col min="786" max="1015" width="8.7265625" style="2"/>
    <col min="1016" max="1016" width="3.26953125" style="2" customWidth="1"/>
    <col min="1017" max="1017" width="3.453125" style="2" customWidth="1"/>
    <col min="1018" max="1018" width="14.26953125" style="2" customWidth="1"/>
    <col min="1019" max="1019" width="30.54296875" style="2" customWidth="1"/>
    <col min="1020" max="1020" width="21.1796875" style="2" customWidth="1"/>
    <col min="1021" max="1021" width="12.26953125" style="2" customWidth="1"/>
    <col min="1022" max="1022" width="15.453125" style="2" customWidth="1"/>
    <col min="1023" max="1023" width="22.1796875" style="2" customWidth="1"/>
    <col min="1024" max="1024" width="18.453125" style="2" customWidth="1"/>
    <col min="1025" max="1025" width="15.7265625" style="2" customWidth="1"/>
    <col min="1026" max="1026" width="11.26953125" style="2" customWidth="1"/>
    <col min="1027" max="1027" width="15.26953125" style="2" bestFit="1" customWidth="1"/>
    <col min="1028" max="1028" width="2.26953125" style="2" customWidth="1"/>
    <col min="1029" max="1029" width="1.54296875" style="2" customWidth="1"/>
    <col min="1030" max="1030" width="33.26953125" style="2" customWidth="1"/>
    <col min="1031" max="1031" width="16.81640625" style="2" customWidth="1"/>
    <col min="1032" max="1032" width="0.81640625" style="2" customWidth="1"/>
    <col min="1033" max="1033" width="17.54296875" style="2" customWidth="1"/>
    <col min="1034" max="1034" width="1.26953125" style="2" customWidth="1"/>
    <col min="1035" max="1035" width="14.81640625" style="2" customWidth="1"/>
    <col min="1036" max="1036" width="1.1796875" style="2" customWidth="1"/>
    <col min="1037" max="1037" width="14.7265625" style="2" customWidth="1"/>
    <col min="1038" max="1038" width="1.453125" style="2" customWidth="1"/>
    <col min="1039" max="1039" width="14" style="2" customWidth="1"/>
    <col min="1040" max="1040" width="1.26953125" style="2" customWidth="1"/>
    <col min="1041" max="1041" width="12.54296875" style="2" bestFit="1" customWidth="1"/>
    <col min="1042" max="1271" width="8.7265625" style="2"/>
    <col min="1272" max="1272" width="3.26953125" style="2" customWidth="1"/>
    <col min="1273" max="1273" width="3.453125" style="2" customWidth="1"/>
    <col min="1274" max="1274" width="14.26953125" style="2" customWidth="1"/>
    <col min="1275" max="1275" width="30.54296875" style="2" customWidth="1"/>
    <col min="1276" max="1276" width="21.1796875" style="2" customWidth="1"/>
    <col min="1277" max="1277" width="12.26953125" style="2" customWidth="1"/>
    <col min="1278" max="1278" width="15.453125" style="2" customWidth="1"/>
    <col min="1279" max="1279" width="22.1796875" style="2" customWidth="1"/>
    <col min="1280" max="1280" width="18.453125" style="2" customWidth="1"/>
    <col min="1281" max="1281" width="15.7265625" style="2" customWidth="1"/>
    <col min="1282" max="1282" width="11.26953125" style="2" customWidth="1"/>
    <col min="1283" max="1283" width="15.26953125" style="2" bestFit="1" customWidth="1"/>
    <col min="1284" max="1284" width="2.26953125" style="2" customWidth="1"/>
    <col min="1285" max="1285" width="1.54296875" style="2" customWidth="1"/>
    <col min="1286" max="1286" width="33.26953125" style="2" customWidth="1"/>
    <col min="1287" max="1287" width="16.81640625" style="2" customWidth="1"/>
    <col min="1288" max="1288" width="0.81640625" style="2" customWidth="1"/>
    <col min="1289" max="1289" width="17.54296875" style="2" customWidth="1"/>
    <col min="1290" max="1290" width="1.26953125" style="2" customWidth="1"/>
    <col min="1291" max="1291" width="14.81640625" style="2" customWidth="1"/>
    <col min="1292" max="1292" width="1.1796875" style="2" customWidth="1"/>
    <col min="1293" max="1293" width="14.7265625" style="2" customWidth="1"/>
    <col min="1294" max="1294" width="1.453125" style="2" customWidth="1"/>
    <col min="1295" max="1295" width="14" style="2" customWidth="1"/>
    <col min="1296" max="1296" width="1.26953125" style="2" customWidth="1"/>
    <col min="1297" max="1297" width="12.54296875" style="2" bestFit="1" customWidth="1"/>
    <col min="1298" max="1527" width="8.7265625" style="2"/>
    <col min="1528" max="1528" width="3.26953125" style="2" customWidth="1"/>
    <col min="1529" max="1529" width="3.453125" style="2" customWidth="1"/>
    <col min="1530" max="1530" width="14.26953125" style="2" customWidth="1"/>
    <col min="1531" max="1531" width="30.54296875" style="2" customWidth="1"/>
    <col min="1532" max="1532" width="21.1796875" style="2" customWidth="1"/>
    <col min="1533" max="1533" width="12.26953125" style="2" customWidth="1"/>
    <col min="1534" max="1534" width="15.453125" style="2" customWidth="1"/>
    <col min="1535" max="1535" width="22.1796875" style="2" customWidth="1"/>
    <col min="1536" max="1536" width="18.453125" style="2" customWidth="1"/>
    <col min="1537" max="1537" width="15.7265625" style="2" customWidth="1"/>
    <col min="1538" max="1538" width="11.26953125" style="2" customWidth="1"/>
    <col min="1539" max="1539" width="15.26953125" style="2" bestFit="1" customWidth="1"/>
    <col min="1540" max="1540" width="2.26953125" style="2" customWidth="1"/>
    <col min="1541" max="1541" width="1.54296875" style="2" customWidth="1"/>
    <col min="1542" max="1542" width="33.26953125" style="2" customWidth="1"/>
    <col min="1543" max="1543" width="16.81640625" style="2" customWidth="1"/>
    <col min="1544" max="1544" width="0.81640625" style="2" customWidth="1"/>
    <col min="1545" max="1545" width="17.54296875" style="2" customWidth="1"/>
    <col min="1546" max="1546" width="1.26953125" style="2" customWidth="1"/>
    <col min="1547" max="1547" width="14.81640625" style="2" customWidth="1"/>
    <col min="1548" max="1548" width="1.1796875" style="2" customWidth="1"/>
    <col min="1549" max="1549" width="14.7265625" style="2" customWidth="1"/>
    <col min="1550" max="1550" width="1.453125" style="2" customWidth="1"/>
    <col min="1551" max="1551" width="14" style="2" customWidth="1"/>
    <col min="1552" max="1552" width="1.26953125" style="2" customWidth="1"/>
    <col min="1553" max="1553" width="12.54296875" style="2" bestFit="1" customWidth="1"/>
    <col min="1554" max="1783" width="8.7265625" style="2"/>
    <col min="1784" max="1784" width="3.26953125" style="2" customWidth="1"/>
    <col min="1785" max="1785" width="3.453125" style="2" customWidth="1"/>
    <col min="1786" max="1786" width="14.26953125" style="2" customWidth="1"/>
    <col min="1787" max="1787" width="30.54296875" style="2" customWidth="1"/>
    <col min="1788" max="1788" width="21.1796875" style="2" customWidth="1"/>
    <col min="1789" max="1789" width="12.26953125" style="2" customWidth="1"/>
    <col min="1790" max="1790" width="15.453125" style="2" customWidth="1"/>
    <col min="1791" max="1791" width="22.1796875" style="2" customWidth="1"/>
    <col min="1792" max="1792" width="18.453125" style="2" customWidth="1"/>
    <col min="1793" max="1793" width="15.7265625" style="2" customWidth="1"/>
    <col min="1794" max="1794" width="11.26953125" style="2" customWidth="1"/>
    <col min="1795" max="1795" width="15.26953125" style="2" bestFit="1" customWidth="1"/>
    <col min="1796" max="1796" width="2.26953125" style="2" customWidth="1"/>
    <col min="1797" max="1797" width="1.54296875" style="2" customWidth="1"/>
    <col min="1798" max="1798" width="33.26953125" style="2" customWidth="1"/>
    <col min="1799" max="1799" width="16.81640625" style="2" customWidth="1"/>
    <col min="1800" max="1800" width="0.81640625" style="2" customWidth="1"/>
    <col min="1801" max="1801" width="17.54296875" style="2" customWidth="1"/>
    <col min="1802" max="1802" width="1.26953125" style="2" customWidth="1"/>
    <col min="1803" max="1803" width="14.81640625" style="2" customWidth="1"/>
    <col min="1804" max="1804" width="1.1796875" style="2" customWidth="1"/>
    <col min="1805" max="1805" width="14.7265625" style="2" customWidth="1"/>
    <col min="1806" max="1806" width="1.453125" style="2" customWidth="1"/>
    <col min="1807" max="1807" width="14" style="2" customWidth="1"/>
    <col min="1808" max="1808" width="1.26953125" style="2" customWidth="1"/>
    <col min="1809" max="1809" width="12.54296875" style="2" bestFit="1" customWidth="1"/>
    <col min="1810" max="2039" width="8.7265625" style="2"/>
    <col min="2040" max="2040" width="3.26953125" style="2" customWidth="1"/>
    <col min="2041" max="2041" width="3.453125" style="2" customWidth="1"/>
    <col min="2042" max="2042" width="14.26953125" style="2" customWidth="1"/>
    <col min="2043" max="2043" width="30.54296875" style="2" customWidth="1"/>
    <col min="2044" max="2044" width="21.1796875" style="2" customWidth="1"/>
    <col min="2045" max="2045" width="12.26953125" style="2" customWidth="1"/>
    <col min="2046" max="2046" width="15.453125" style="2" customWidth="1"/>
    <col min="2047" max="2047" width="22.1796875" style="2" customWidth="1"/>
    <col min="2048" max="2048" width="18.453125" style="2" customWidth="1"/>
    <col min="2049" max="2049" width="15.7265625" style="2" customWidth="1"/>
    <col min="2050" max="2050" width="11.26953125" style="2" customWidth="1"/>
    <col min="2051" max="2051" width="15.26953125" style="2" bestFit="1" customWidth="1"/>
    <col min="2052" max="2052" width="2.26953125" style="2" customWidth="1"/>
    <col min="2053" max="2053" width="1.54296875" style="2" customWidth="1"/>
    <col min="2054" max="2054" width="33.26953125" style="2" customWidth="1"/>
    <col min="2055" max="2055" width="16.81640625" style="2" customWidth="1"/>
    <col min="2056" max="2056" width="0.81640625" style="2" customWidth="1"/>
    <col min="2057" max="2057" width="17.54296875" style="2" customWidth="1"/>
    <col min="2058" max="2058" width="1.26953125" style="2" customWidth="1"/>
    <col min="2059" max="2059" width="14.81640625" style="2" customWidth="1"/>
    <col min="2060" max="2060" width="1.1796875" style="2" customWidth="1"/>
    <col min="2061" max="2061" width="14.7265625" style="2" customWidth="1"/>
    <col min="2062" max="2062" width="1.453125" style="2" customWidth="1"/>
    <col min="2063" max="2063" width="14" style="2" customWidth="1"/>
    <col min="2064" max="2064" width="1.26953125" style="2" customWidth="1"/>
    <col min="2065" max="2065" width="12.54296875" style="2" bestFit="1" customWidth="1"/>
    <col min="2066" max="2295" width="8.7265625" style="2"/>
    <col min="2296" max="2296" width="3.26953125" style="2" customWidth="1"/>
    <col min="2297" max="2297" width="3.453125" style="2" customWidth="1"/>
    <col min="2298" max="2298" width="14.26953125" style="2" customWidth="1"/>
    <col min="2299" max="2299" width="30.54296875" style="2" customWidth="1"/>
    <col min="2300" max="2300" width="21.1796875" style="2" customWidth="1"/>
    <col min="2301" max="2301" width="12.26953125" style="2" customWidth="1"/>
    <col min="2302" max="2302" width="15.453125" style="2" customWidth="1"/>
    <col min="2303" max="2303" width="22.1796875" style="2" customWidth="1"/>
    <col min="2304" max="2304" width="18.453125" style="2" customWidth="1"/>
    <col min="2305" max="2305" width="15.7265625" style="2" customWidth="1"/>
    <col min="2306" max="2306" width="11.26953125" style="2" customWidth="1"/>
    <col min="2307" max="2307" width="15.26953125" style="2" bestFit="1" customWidth="1"/>
    <col min="2308" max="2308" width="2.26953125" style="2" customWidth="1"/>
    <col min="2309" max="2309" width="1.54296875" style="2" customWidth="1"/>
    <col min="2310" max="2310" width="33.26953125" style="2" customWidth="1"/>
    <col min="2311" max="2311" width="16.81640625" style="2" customWidth="1"/>
    <col min="2312" max="2312" width="0.81640625" style="2" customWidth="1"/>
    <col min="2313" max="2313" width="17.54296875" style="2" customWidth="1"/>
    <col min="2314" max="2314" width="1.26953125" style="2" customWidth="1"/>
    <col min="2315" max="2315" width="14.81640625" style="2" customWidth="1"/>
    <col min="2316" max="2316" width="1.1796875" style="2" customWidth="1"/>
    <col min="2317" max="2317" width="14.7265625" style="2" customWidth="1"/>
    <col min="2318" max="2318" width="1.453125" style="2" customWidth="1"/>
    <col min="2319" max="2319" width="14" style="2" customWidth="1"/>
    <col min="2320" max="2320" width="1.26953125" style="2" customWidth="1"/>
    <col min="2321" max="2321" width="12.54296875" style="2" bestFit="1" customWidth="1"/>
    <col min="2322" max="2551" width="8.7265625" style="2"/>
    <col min="2552" max="2552" width="3.26953125" style="2" customWidth="1"/>
    <col min="2553" max="2553" width="3.453125" style="2" customWidth="1"/>
    <col min="2554" max="2554" width="14.26953125" style="2" customWidth="1"/>
    <col min="2555" max="2555" width="30.54296875" style="2" customWidth="1"/>
    <col min="2556" max="2556" width="21.1796875" style="2" customWidth="1"/>
    <col min="2557" max="2557" width="12.26953125" style="2" customWidth="1"/>
    <col min="2558" max="2558" width="15.453125" style="2" customWidth="1"/>
    <col min="2559" max="2559" width="22.1796875" style="2" customWidth="1"/>
    <col min="2560" max="2560" width="18.453125" style="2" customWidth="1"/>
    <col min="2561" max="2561" width="15.7265625" style="2" customWidth="1"/>
    <col min="2562" max="2562" width="11.26953125" style="2" customWidth="1"/>
    <col min="2563" max="2563" width="15.26953125" style="2" bestFit="1" customWidth="1"/>
    <col min="2564" max="2564" width="2.26953125" style="2" customWidth="1"/>
    <col min="2565" max="2565" width="1.54296875" style="2" customWidth="1"/>
    <col min="2566" max="2566" width="33.26953125" style="2" customWidth="1"/>
    <col min="2567" max="2567" width="16.81640625" style="2" customWidth="1"/>
    <col min="2568" max="2568" width="0.81640625" style="2" customWidth="1"/>
    <col min="2569" max="2569" width="17.54296875" style="2" customWidth="1"/>
    <col min="2570" max="2570" width="1.26953125" style="2" customWidth="1"/>
    <col min="2571" max="2571" width="14.81640625" style="2" customWidth="1"/>
    <col min="2572" max="2572" width="1.1796875" style="2" customWidth="1"/>
    <col min="2573" max="2573" width="14.7265625" style="2" customWidth="1"/>
    <col min="2574" max="2574" width="1.453125" style="2" customWidth="1"/>
    <col min="2575" max="2575" width="14" style="2" customWidth="1"/>
    <col min="2576" max="2576" width="1.26953125" style="2" customWidth="1"/>
    <col min="2577" max="2577" width="12.54296875" style="2" bestFit="1" customWidth="1"/>
    <col min="2578" max="2807" width="8.7265625" style="2"/>
    <col min="2808" max="2808" width="3.26953125" style="2" customWidth="1"/>
    <col min="2809" max="2809" width="3.453125" style="2" customWidth="1"/>
    <col min="2810" max="2810" width="14.26953125" style="2" customWidth="1"/>
    <col min="2811" max="2811" width="30.54296875" style="2" customWidth="1"/>
    <col min="2812" max="2812" width="21.1796875" style="2" customWidth="1"/>
    <col min="2813" max="2813" width="12.26953125" style="2" customWidth="1"/>
    <col min="2814" max="2814" width="15.453125" style="2" customWidth="1"/>
    <col min="2815" max="2815" width="22.1796875" style="2" customWidth="1"/>
    <col min="2816" max="2816" width="18.453125" style="2" customWidth="1"/>
    <col min="2817" max="2817" width="15.7265625" style="2" customWidth="1"/>
    <col min="2818" max="2818" width="11.26953125" style="2" customWidth="1"/>
    <col min="2819" max="2819" width="15.26953125" style="2" bestFit="1" customWidth="1"/>
    <col min="2820" max="2820" width="2.26953125" style="2" customWidth="1"/>
    <col min="2821" max="2821" width="1.54296875" style="2" customWidth="1"/>
    <col min="2822" max="2822" width="33.26953125" style="2" customWidth="1"/>
    <col min="2823" max="2823" width="16.81640625" style="2" customWidth="1"/>
    <col min="2824" max="2824" width="0.81640625" style="2" customWidth="1"/>
    <col min="2825" max="2825" width="17.54296875" style="2" customWidth="1"/>
    <col min="2826" max="2826" width="1.26953125" style="2" customWidth="1"/>
    <col min="2827" max="2827" width="14.81640625" style="2" customWidth="1"/>
    <col min="2828" max="2828" width="1.1796875" style="2" customWidth="1"/>
    <col min="2829" max="2829" width="14.7265625" style="2" customWidth="1"/>
    <col min="2830" max="2830" width="1.453125" style="2" customWidth="1"/>
    <col min="2831" max="2831" width="14" style="2" customWidth="1"/>
    <col min="2832" max="2832" width="1.26953125" style="2" customWidth="1"/>
    <col min="2833" max="2833" width="12.54296875" style="2" bestFit="1" customWidth="1"/>
    <col min="2834" max="3063" width="8.7265625" style="2"/>
    <col min="3064" max="3064" width="3.26953125" style="2" customWidth="1"/>
    <col min="3065" max="3065" width="3.453125" style="2" customWidth="1"/>
    <col min="3066" max="3066" width="14.26953125" style="2" customWidth="1"/>
    <col min="3067" max="3067" width="30.54296875" style="2" customWidth="1"/>
    <col min="3068" max="3068" width="21.1796875" style="2" customWidth="1"/>
    <col min="3069" max="3069" width="12.26953125" style="2" customWidth="1"/>
    <col min="3070" max="3070" width="15.453125" style="2" customWidth="1"/>
    <col min="3071" max="3071" width="22.1796875" style="2" customWidth="1"/>
    <col min="3072" max="3072" width="18.453125" style="2" customWidth="1"/>
    <col min="3073" max="3073" width="15.7265625" style="2" customWidth="1"/>
    <col min="3074" max="3074" width="11.26953125" style="2" customWidth="1"/>
    <col min="3075" max="3075" width="15.26953125" style="2" bestFit="1" customWidth="1"/>
    <col min="3076" max="3076" width="2.26953125" style="2" customWidth="1"/>
    <col min="3077" max="3077" width="1.54296875" style="2" customWidth="1"/>
    <col min="3078" max="3078" width="33.26953125" style="2" customWidth="1"/>
    <col min="3079" max="3079" width="16.81640625" style="2" customWidth="1"/>
    <col min="3080" max="3080" width="0.81640625" style="2" customWidth="1"/>
    <col min="3081" max="3081" width="17.54296875" style="2" customWidth="1"/>
    <col min="3082" max="3082" width="1.26953125" style="2" customWidth="1"/>
    <col min="3083" max="3083" width="14.81640625" style="2" customWidth="1"/>
    <col min="3084" max="3084" width="1.1796875" style="2" customWidth="1"/>
    <col min="3085" max="3085" width="14.7265625" style="2" customWidth="1"/>
    <col min="3086" max="3086" width="1.453125" style="2" customWidth="1"/>
    <col min="3087" max="3087" width="14" style="2" customWidth="1"/>
    <col min="3088" max="3088" width="1.26953125" style="2" customWidth="1"/>
    <col min="3089" max="3089" width="12.54296875" style="2" bestFit="1" customWidth="1"/>
    <col min="3090" max="3319" width="8.7265625" style="2"/>
    <col min="3320" max="3320" width="3.26953125" style="2" customWidth="1"/>
    <col min="3321" max="3321" width="3.453125" style="2" customWidth="1"/>
    <col min="3322" max="3322" width="14.26953125" style="2" customWidth="1"/>
    <col min="3323" max="3323" width="30.54296875" style="2" customWidth="1"/>
    <col min="3324" max="3324" width="21.1796875" style="2" customWidth="1"/>
    <col min="3325" max="3325" width="12.26953125" style="2" customWidth="1"/>
    <col min="3326" max="3326" width="15.453125" style="2" customWidth="1"/>
    <col min="3327" max="3327" width="22.1796875" style="2" customWidth="1"/>
    <col min="3328" max="3328" width="18.453125" style="2" customWidth="1"/>
    <col min="3329" max="3329" width="15.7265625" style="2" customWidth="1"/>
    <col min="3330" max="3330" width="11.26953125" style="2" customWidth="1"/>
    <col min="3331" max="3331" width="15.26953125" style="2" bestFit="1" customWidth="1"/>
    <col min="3332" max="3332" width="2.26953125" style="2" customWidth="1"/>
    <col min="3333" max="3333" width="1.54296875" style="2" customWidth="1"/>
    <col min="3334" max="3334" width="33.26953125" style="2" customWidth="1"/>
    <col min="3335" max="3335" width="16.81640625" style="2" customWidth="1"/>
    <col min="3336" max="3336" width="0.81640625" style="2" customWidth="1"/>
    <col min="3337" max="3337" width="17.54296875" style="2" customWidth="1"/>
    <col min="3338" max="3338" width="1.26953125" style="2" customWidth="1"/>
    <col min="3339" max="3339" width="14.81640625" style="2" customWidth="1"/>
    <col min="3340" max="3340" width="1.1796875" style="2" customWidth="1"/>
    <col min="3341" max="3341" width="14.7265625" style="2" customWidth="1"/>
    <col min="3342" max="3342" width="1.453125" style="2" customWidth="1"/>
    <col min="3343" max="3343" width="14" style="2" customWidth="1"/>
    <col min="3344" max="3344" width="1.26953125" style="2" customWidth="1"/>
    <col min="3345" max="3345" width="12.54296875" style="2" bestFit="1" customWidth="1"/>
    <col min="3346" max="3575" width="8.7265625" style="2"/>
    <col min="3576" max="3576" width="3.26953125" style="2" customWidth="1"/>
    <col min="3577" max="3577" width="3.453125" style="2" customWidth="1"/>
    <col min="3578" max="3578" width="14.26953125" style="2" customWidth="1"/>
    <col min="3579" max="3579" width="30.54296875" style="2" customWidth="1"/>
    <col min="3580" max="3580" width="21.1796875" style="2" customWidth="1"/>
    <col min="3581" max="3581" width="12.26953125" style="2" customWidth="1"/>
    <col min="3582" max="3582" width="15.453125" style="2" customWidth="1"/>
    <col min="3583" max="3583" width="22.1796875" style="2" customWidth="1"/>
    <col min="3584" max="3584" width="18.453125" style="2" customWidth="1"/>
    <col min="3585" max="3585" width="15.7265625" style="2" customWidth="1"/>
    <col min="3586" max="3586" width="11.26953125" style="2" customWidth="1"/>
    <col min="3587" max="3587" width="15.26953125" style="2" bestFit="1" customWidth="1"/>
    <col min="3588" max="3588" width="2.26953125" style="2" customWidth="1"/>
    <col min="3589" max="3589" width="1.54296875" style="2" customWidth="1"/>
    <col min="3590" max="3590" width="33.26953125" style="2" customWidth="1"/>
    <col min="3591" max="3591" width="16.81640625" style="2" customWidth="1"/>
    <col min="3592" max="3592" width="0.81640625" style="2" customWidth="1"/>
    <col min="3593" max="3593" width="17.54296875" style="2" customWidth="1"/>
    <col min="3594" max="3594" width="1.26953125" style="2" customWidth="1"/>
    <col min="3595" max="3595" width="14.81640625" style="2" customWidth="1"/>
    <col min="3596" max="3596" width="1.1796875" style="2" customWidth="1"/>
    <col min="3597" max="3597" width="14.7265625" style="2" customWidth="1"/>
    <col min="3598" max="3598" width="1.453125" style="2" customWidth="1"/>
    <col min="3599" max="3599" width="14" style="2" customWidth="1"/>
    <col min="3600" max="3600" width="1.26953125" style="2" customWidth="1"/>
    <col min="3601" max="3601" width="12.54296875" style="2" bestFit="1" customWidth="1"/>
    <col min="3602" max="3831" width="8.7265625" style="2"/>
    <col min="3832" max="3832" width="3.26953125" style="2" customWidth="1"/>
    <col min="3833" max="3833" width="3.453125" style="2" customWidth="1"/>
    <col min="3834" max="3834" width="14.26953125" style="2" customWidth="1"/>
    <col min="3835" max="3835" width="30.54296875" style="2" customWidth="1"/>
    <col min="3836" max="3836" width="21.1796875" style="2" customWidth="1"/>
    <col min="3837" max="3837" width="12.26953125" style="2" customWidth="1"/>
    <col min="3838" max="3838" width="15.453125" style="2" customWidth="1"/>
    <col min="3839" max="3839" width="22.1796875" style="2" customWidth="1"/>
    <col min="3840" max="3840" width="18.453125" style="2" customWidth="1"/>
    <col min="3841" max="3841" width="15.7265625" style="2" customWidth="1"/>
    <col min="3842" max="3842" width="11.26953125" style="2" customWidth="1"/>
    <col min="3843" max="3843" width="15.26953125" style="2" bestFit="1" customWidth="1"/>
    <col min="3844" max="3844" width="2.26953125" style="2" customWidth="1"/>
    <col min="3845" max="3845" width="1.54296875" style="2" customWidth="1"/>
    <col min="3846" max="3846" width="33.26953125" style="2" customWidth="1"/>
    <col min="3847" max="3847" width="16.81640625" style="2" customWidth="1"/>
    <col min="3848" max="3848" width="0.81640625" style="2" customWidth="1"/>
    <col min="3849" max="3849" width="17.54296875" style="2" customWidth="1"/>
    <col min="3850" max="3850" width="1.26953125" style="2" customWidth="1"/>
    <col min="3851" max="3851" width="14.81640625" style="2" customWidth="1"/>
    <col min="3852" max="3852" width="1.1796875" style="2" customWidth="1"/>
    <col min="3853" max="3853" width="14.7265625" style="2" customWidth="1"/>
    <col min="3854" max="3854" width="1.453125" style="2" customWidth="1"/>
    <col min="3855" max="3855" width="14" style="2" customWidth="1"/>
    <col min="3856" max="3856" width="1.26953125" style="2" customWidth="1"/>
    <col min="3857" max="3857" width="12.54296875" style="2" bestFit="1" customWidth="1"/>
    <col min="3858" max="4087" width="8.7265625" style="2"/>
    <col min="4088" max="4088" width="3.26953125" style="2" customWidth="1"/>
    <col min="4089" max="4089" width="3.453125" style="2" customWidth="1"/>
    <col min="4090" max="4090" width="14.26953125" style="2" customWidth="1"/>
    <col min="4091" max="4091" width="30.54296875" style="2" customWidth="1"/>
    <col min="4092" max="4092" width="21.1796875" style="2" customWidth="1"/>
    <col min="4093" max="4093" width="12.26953125" style="2" customWidth="1"/>
    <col min="4094" max="4094" width="15.453125" style="2" customWidth="1"/>
    <col min="4095" max="4095" width="22.1796875" style="2" customWidth="1"/>
    <col min="4096" max="4096" width="18.453125" style="2" customWidth="1"/>
    <col min="4097" max="4097" width="15.7265625" style="2" customWidth="1"/>
    <col min="4098" max="4098" width="11.26953125" style="2" customWidth="1"/>
    <col min="4099" max="4099" width="15.26953125" style="2" bestFit="1" customWidth="1"/>
    <col min="4100" max="4100" width="2.26953125" style="2" customWidth="1"/>
    <col min="4101" max="4101" width="1.54296875" style="2" customWidth="1"/>
    <col min="4102" max="4102" width="33.26953125" style="2" customWidth="1"/>
    <col min="4103" max="4103" width="16.81640625" style="2" customWidth="1"/>
    <col min="4104" max="4104" width="0.81640625" style="2" customWidth="1"/>
    <col min="4105" max="4105" width="17.54296875" style="2" customWidth="1"/>
    <col min="4106" max="4106" width="1.26953125" style="2" customWidth="1"/>
    <col min="4107" max="4107" width="14.81640625" style="2" customWidth="1"/>
    <col min="4108" max="4108" width="1.1796875" style="2" customWidth="1"/>
    <col min="4109" max="4109" width="14.7265625" style="2" customWidth="1"/>
    <col min="4110" max="4110" width="1.453125" style="2" customWidth="1"/>
    <col min="4111" max="4111" width="14" style="2" customWidth="1"/>
    <col min="4112" max="4112" width="1.26953125" style="2" customWidth="1"/>
    <col min="4113" max="4113" width="12.54296875" style="2" bestFit="1" customWidth="1"/>
    <col min="4114" max="4343" width="8.7265625" style="2"/>
    <col min="4344" max="4344" width="3.26953125" style="2" customWidth="1"/>
    <col min="4345" max="4345" width="3.453125" style="2" customWidth="1"/>
    <col min="4346" max="4346" width="14.26953125" style="2" customWidth="1"/>
    <col min="4347" max="4347" width="30.54296875" style="2" customWidth="1"/>
    <col min="4348" max="4348" width="21.1796875" style="2" customWidth="1"/>
    <col min="4349" max="4349" width="12.26953125" style="2" customWidth="1"/>
    <col min="4350" max="4350" width="15.453125" style="2" customWidth="1"/>
    <col min="4351" max="4351" width="22.1796875" style="2" customWidth="1"/>
    <col min="4352" max="4352" width="18.453125" style="2" customWidth="1"/>
    <col min="4353" max="4353" width="15.7265625" style="2" customWidth="1"/>
    <col min="4354" max="4354" width="11.26953125" style="2" customWidth="1"/>
    <col min="4355" max="4355" width="15.26953125" style="2" bestFit="1" customWidth="1"/>
    <col min="4356" max="4356" width="2.26953125" style="2" customWidth="1"/>
    <col min="4357" max="4357" width="1.54296875" style="2" customWidth="1"/>
    <col min="4358" max="4358" width="33.26953125" style="2" customWidth="1"/>
    <col min="4359" max="4359" width="16.81640625" style="2" customWidth="1"/>
    <col min="4360" max="4360" width="0.81640625" style="2" customWidth="1"/>
    <col min="4361" max="4361" width="17.54296875" style="2" customWidth="1"/>
    <col min="4362" max="4362" width="1.26953125" style="2" customWidth="1"/>
    <col min="4363" max="4363" width="14.81640625" style="2" customWidth="1"/>
    <col min="4364" max="4364" width="1.1796875" style="2" customWidth="1"/>
    <col min="4365" max="4365" width="14.7265625" style="2" customWidth="1"/>
    <col min="4366" max="4366" width="1.453125" style="2" customWidth="1"/>
    <col min="4367" max="4367" width="14" style="2" customWidth="1"/>
    <col min="4368" max="4368" width="1.26953125" style="2" customWidth="1"/>
    <col min="4369" max="4369" width="12.54296875" style="2" bestFit="1" customWidth="1"/>
    <col min="4370" max="4599" width="8.7265625" style="2"/>
    <col min="4600" max="4600" width="3.26953125" style="2" customWidth="1"/>
    <col min="4601" max="4601" width="3.453125" style="2" customWidth="1"/>
    <col min="4602" max="4602" width="14.26953125" style="2" customWidth="1"/>
    <col min="4603" max="4603" width="30.54296875" style="2" customWidth="1"/>
    <col min="4604" max="4604" width="21.1796875" style="2" customWidth="1"/>
    <col min="4605" max="4605" width="12.26953125" style="2" customWidth="1"/>
    <col min="4606" max="4606" width="15.453125" style="2" customWidth="1"/>
    <col min="4607" max="4607" width="22.1796875" style="2" customWidth="1"/>
    <col min="4608" max="4608" width="18.453125" style="2" customWidth="1"/>
    <col min="4609" max="4609" width="15.7265625" style="2" customWidth="1"/>
    <col min="4610" max="4610" width="11.26953125" style="2" customWidth="1"/>
    <col min="4611" max="4611" width="15.26953125" style="2" bestFit="1" customWidth="1"/>
    <col min="4612" max="4612" width="2.26953125" style="2" customWidth="1"/>
    <col min="4613" max="4613" width="1.54296875" style="2" customWidth="1"/>
    <col min="4614" max="4614" width="33.26953125" style="2" customWidth="1"/>
    <col min="4615" max="4615" width="16.81640625" style="2" customWidth="1"/>
    <col min="4616" max="4616" width="0.81640625" style="2" customWidth="1"/>
    <col min="4617" max="4617" width="17.54296875" style="2" customWidth="1"/>
    <col min="4618" max="4618" width="1.26953125" style="2" customWidth="1"/>
    <col min="4619" max="4619" width="14.81640625" style="2" customWidth="1"/>
    <col min="4620" max="4620" width="1.1796875" style="2" customWidth="1"/>
    <col min="4621" max="4621" width="14.7265625" style="2" customWidth="1"/>
    <col min="4622" max="4622" width="1.453125" style="2" customWidth="1"/>
    <col min="4623" max="4623" width="14" style="2" customWidth="1"/>
    <col min="4624" max="4624" width="1.26953125" style="2" customWidth="1"/>
    <col min="4625" max="4625" width="12.54296875" style="2" bestFit="1" customWidth="1"/>
    <col min="4626" max="4855" width="8.7265625" style="2"/>
    <col min="4856" max="4856" width="3.26953125" style="2" customWidth="1"/>
    <col min="4857" max="4857" width="3.453125" style="2" customWidth="1"/>
    <col min="4858" max="4858" width="14.26953125" style="2" customWidth="1"/>
    <col min="4859" max="4859" width="30.54296875" style="2" customWidth="1"/>
    <col min="4860" max="4860" width="21.1796875" style="2" customWidth="1"/>
    <col min="4861" max="4861" width="12.26953125" style="2" customWidth="1"/>
    <col min="4862" max="4862" width="15.453125" style="2" customWidth="1"/>
    <col min="4863" max="4863" width="22.1796875" style="2" customWidth="1"/>
    <col min="4864" max="4864" width="18.453125" style="2" customWidth="1"/>
    <col min="4865" max="4865" width="15.7265625" style="2" customWidth="1"/>
    <col min="4866" max="4866" width="11.26953125" style="2" customWidth="1"/>
    <col min="4867" max="4867" width="15.26953125" style="2" bestFit="1" customWidth="1"/>
    <col min="4868" max="4868" width="2.26953125" style="2" customWidth="1"/>
    <col min="4869" max="4869" width="1.54296875" style="2" customWidth="1"/>
    <col min="4870" max="4870" width="33.26953125" style="2" customWidth="1"/>
    <col min="4871" max="4871" width="16.81640625" style="2" customWidth="1"/>
    <col min="4872" max="4872" width="0.81640625" style="2" customWidth="1"/>
    <col min="4873" max="4873" width="17.54296875" style="2" customWidth="1"/>
    <col min="4874" max="4874" width="1.26953125" style="2" customWidth="1"/>
    <col min="4875" max="4875" width="14.81640625" style="2" customWidth="1"/>
    <col min="4876" max="4876" width="1.1796875" style="2" customWidth="1"/>
    <col min="4877" max="4877" width="14.7265625" style="2" customWidth="1"/>
    <col min="4878" max="4878" width="1.453125" style="2" customWidth="1"/>
    <col min="4879" max="4879" width="14" style="2" customWidth="1"/>
    <col min="4880" max="4880" width="1.26953125" style="2" customWidth="1"/>
    <col min="4881" max="4881" width="12.54296875" style="2" bestFit="1" customWidth="1"/>
    <col min="4882" max="5111" width="8.7265625" style="2"/>
    <col min="5112" max="5112" width="3.26953125" style="2" customWidth="1"/>
    <col min="5113" max="5113" width="3.453125" style="2" customWidth="1"/>
    <col min="5114" max="5114" width="14.26953125" style="2" customWidth="1"/>
    <col min="5115" max="5115" width="30.54296875" style="2" customWidth="1"/>
    <col min="5116" max="5116" width="21.1796875" style="2" customWidth="1"/>
    <col min="5117" max="5117" width="12.26953125" style="2" customWidth="1"/>
    <col min="5118" max="5118" width="15.453125" style="2" customWidth="1"/>
    <col min="5119" max="5119" width="22.1796875" style="2" customWidth="1"/>
    <col min="5120" max="5120" width="18.453125" style="2" customWidth="1"/>
    <col min="5121" max="5121" width="15.7265625" style="2" customWidth="1"/>
    <col min="5122" max="5122" width="11.26953125" style="2" customWidth="1"/>
    <col min="5123" max="5123" width="15.26953125" style="2" bestFit="1" customWidth="1"/>
    <col min="5124" max="5124" width="2.26953125" style="2" customWidth="1"/>
    <col min="5125" max="5125" width="1.54296875" style="2" customWidth="1"/>
    <col min="5126" max="5126" width="33.26953125" style="2" customWidth="1"/>
    <col min="5127" max="5127" width="16.81640625" style="2" customWidth="1"/>
    <col min="5128" max="5128" width="0.81640625" style="2" customWidth="1"/>
    <col min="5129" max="5129" width="17.54296875" style="2" customWidth="1"/>
    <col min="5130" max="5130" width="1.26953125" style="2" customWidth="1"/>
    <col min="5131" max="5131" width="14.81640625" style="2" customWidth="1"/>
    <col min="5132" max="5132" width="1.1796875" style="2" customWidth="1"/>
    <col min="5133" max="5133" width="14.7265625" style="2" customWidth="1"/>
    <col min="5134" max="5134" width="1.453125" style="2" customWidth="1"/>
    <col min="5135" max="5135" width="14" style="2" customWidth="1"/>
    <col min="5136" max="5136" width="1.26953125" style="2" customWidth="1"/>
    <col min="5137" max="5137" width="12.54296875" style="2" bestFit="1" customWidth="1"/>
    <col min="5138" max="5367" width="8.7265625" style="2"/>
    <col min="5368" max="5368" width="3.26953125" style="2" customWidth="1"/>
    <col min="5369" max="5369" width="3.453125" style="2" customWidth="1"/>
    <col min="5370" max="5370" width="14.26953125" style="2" customWidth="1"/>
    <col min="5371" max="5371" width="30.54296875" style="2" customWidth="1"/>
    <col min="5372" max="5372" width="21.1796875" style="2" customWidth="1"/>
    <col min="5373" max="5373" width="12.26953125" style="2" customWidth="1"/>
    <col min="5374" max="5374" width="15.453125" style="2" customWidth="1"/>
    <col min="5375" max="5375" width="22.1796875" style="2" customWidth="1"/>
    <col min="5376" max="5376" width="18.453125" style="2" customWidth="1"/>
    <col min="5377" max="5377" width="15.7265625" style="2" customWidth="1"/>
    <col min="5378" max="5378" width="11.26953125" style="2" customWidth="1"/>
    <col min="5379" max="5379" width="15.26953125" style="2" bestFit="1" customWidth="1"/>
    <col min="5380" max="5380" width="2.26953125" style="2" customWidth="1"/>
    <col min="5381" max="5381" width="1.54296875" style="2" customWidth="1"/>
    <col min="5382" max="5382" width="33.26953125" style="2" customWidth="1"/>
    <col min="5383" max="5383" width="16.81640625" style="2" customWidth="1"/>
    <col min="5384" max="5384" width="0.81640625" style="2" customWidth="1"/>
    <col min="5385" max="5385" width="17.54296875" style="2" customWidth="1"/>
    <col min="5386" max="5386" width="1.26953125" style="2" customWidth="1"/>
    <col min="5387" max="5387" width="14.81640625" style="2" customWidth="1"/>
    <col min="5388" max="5388" width="1.1796875" style="2" customWidth="1"/>
    <col min="5389" max="5389" width="14.7265625" style="2" customWidth="1"/>
    <col min="5390" max="5390" width="1.453125" style="2" customWidth="1"/>
    <col min="5391" max="5391" width="14" style="2" customWidth="1"/>
    <col min="5392" max="5392" width="1.26953125" style="2" customWidth="1"/>
    <col min="5393" max="5393" width="12.54296875" style="2" bestFit="1" customWidth="1"/>
    <col min="5394" max="5623" width="8.7265625" style="2"/>
    <col min="5624" max="5624" width="3.26953125" style="2" customWidth="1"/>
    <col min="5625" max="5625" width="3.453125" style="2" customWidth="1"/>
    <col min="5626" max="5626" width="14.26953125" style="2" customWidth="1"/>
    <col min="5627" max="5627" width="30.54296875" style="2" customWidth="1"/>
    <col min="5628" max="5628" width="21.1796875" style="2" customWidth="1"/>
    <col min="5629" max="5629" width="12.26953125" style="2" customWidth="1"/>
    <col min="5630" max="5630" width="15.453125" style="2" customWidth="1"/>
    <col min="5631" max="5631" width="22.1796875" style="2" customWidth="1"/>
    <col min="5632" max="5632" width="18.453125" style="2" customWidth="1"/>
    <col min="5633" max="5633" width="15.7265625" style="2" customWidth="1"/>
    <col min="5634" max="5634" width="11.26953125" style="2" customWidth="1"/>
    <col min="5635" max="5635" width="15.26953125" style="2" bestFit="1" customWidth="1"/>
    <col min="5636" max="5636" width="2.26953125" style="2" customWidth="1"/>
    <col min="5637" max="5637" width="1.54296875" style="2" customWidth="1"/>
    <col min="5638" max="5638" width="33.26953125" style="2" customWidth="1"/>
    <col min="5639" max="5639" width="16.81640625" style="2" customWidth="1"/>
    <col min="5640" max="5640" width="0.81640625" style="2" customWidth="1"/>
    <col min="5641" max="5641" width="17.54296875" style="2" customWidth="1"/>
    <col min="5642" max="5642" width="1.26953125" style="2" customWidth="1"/>
    <col min="5643" max="5643" width="14.81640625" style="2" customWidth="1"/>
    <col min="5644" max="5644" width="1.1796875" style="2" customWidth="1"/>
    <col min="5645" max="5645" width="14.7265625" style="2" customWidth="1"/>
    <col min="5646" max="5646" width="1.453125" style="2" customWidth="1"/>
    <col min="5647" max="5647" width="14" style="2" customWidth="1"/>
    <col min="5648" max="5648" width="1.26953125" style="2" customWidth="1"/>
    <col min="5649" max="5649" width="12.54296875" style="2" bestFit="1" customWidth="1"/>
    <col min="5650" max="5879" width="8.7265625" style="2"/>
    <col min="5880" max="5880" width="3.26953125" style="2" customWidth="1"/>
    <col min="5881" max="5881" width="3.453125" style="2" customWidth="1"/>
    <col min="5882" max="5882" width="14.26953125" style="2" customWidth="1"/>
    <col min="5883" max="5883" width="30.54296875" style="2" customWidth="1"/>
    <col min="5884" max="5884" width="21.1796875" style="2" customWidth="1"/>
    <col min="5885" max="5885" width="12.26953125" style="2" customWidth="1"/>
    <col min="5886" max="5886" width="15.453125" style="2" customWidth="1"/>
    <col min="5887" max="5887" width="22.1796875" style="2" customWidth="1"/>
    <col min="5888" max="5888" width="18.453125" style="2" customWidth="1"/>
    <col min="5889" max="5889" width="15.7265625" style="2" customWidth="1"/>
    <col min="5890" max="5890" width="11.26953125" style="2" customWidth="1"/>
    <col min="5891" max="5891" width="15.26953125" style="2" bestFit="1" customWidth="1"/>
    <col min="5892" max="5892" width="2.26953125" style="2" customWidth="1"/>
    <col min="5893" max="5893" width="1.54296875" style="2" customWidth="1"/>
    <col min="5894" max="5894" width="33.26953125" style="2" customWidth="1"/>
    <col min="5895" max="5895" width="16.81640625" style="2" customWidth="1"/>
    <col min="5896" max="5896" width="0.81640625" style="2" customWidth="1"/>
    <col min="5897" max="5897" width="17.54296875" style="2" customWidth="1"/>
    <col min="5898" max="5898" width="1.26953125" style="2" customWidth="1"/>
    <col min="5899" max="5899" width="14.81640625" style="2" customWidth="1"/>
    <col min="5900" max="5900" width="1.1796875" style="2" customWidth="1"/>
    <col min="5901" max="5901" width="14.7265625" style="2" customWidth="1"/>
    <col min="5902" max="5902" width="1.453125" style="2" customWidth="1"/>
    <col min="5903" max="5903" width="14" style="2" customWidth="1"/>
    <col min="5904" max="5904" width="1.26953125" style="2" customWidth="1"/>
    <col min="5905" max="5905" width="12.54296875" style="2" bestFit="1" customWidth="1"/>
    <col min="5906" max="6135" width="8.7265625" style="2"/>
    <col min="6136" max="6136" width="3.26953125" style="2" customWidth="1"/>
    <col min="6137" max="6137" width="3.453125" style="2" customWidth="1"/>
    <col min="6138" max="6138" width="14.26953125" style="2" customWidth="1"/>
    <col min="6139" max="6139" width="30.54296875" style="2" customWidth="1"/>
    <col min="6140" max="6140" width="21.1796875" style="2" customWidth="1"/>
    <col min="6141" max="6141" width="12.26953125" style="2" customWidth="1"/>
    <col min="6142" max="6142" width="15.453125" style="2" customWidth="1"/>
    <col min="6143" max="6143" width="22.1796875" style="2" customWidth="1"/>
    <col min="6144" max="6144" width="18.453125" style="2" customWidth="1"/>
    <col min="6145" max="6145" width="15.7265625" style="2" customWidth="1"/>
    <col min="6146" max="6146" width="11.26953125" style="2" customWidth="1"/>
    <col min="6147" max="6147" width="15.26953125" style="2" bestFit="1" customWidth="1"/>
    <col min="6148" max="6148" width="2.26953125" style="2" customWidth="1"/>
    <col min="6149" max="6149" width="1.54296875" style="2" customWidth="1"/>
    <col min="6150" max="6150" width="33.26953125" style="2" customWidth="1"/>
    <col min="6151" max="6151" width="16.81640625" style="2" customWidth="1"/>
    <col min="6152" max="6152" width="0.81640625" style="2" customWidth="1"/>
    <col min="6153" max="6153" width="17.54296875" style="2" customWidth="1"/>
    <col min="6154" max="6154" width="1.26953125" style="2" customWidth="1"/>
    <col min="6155" max="6155" width="14.81640625" style="2" customWidth="1"/>
    <col min="6156" max="6156" width="1.1796875" style="2" customWidth="1"/>
    <col min="6157" max="6157" width="14.7265625" style="2" customWidth="1"/>
    <col min="6158" max="6158" width="1.453125" style="2" customWidth="1"/>
    <col min="6159" max="6159" width="14" style="2" customWidth="1"/>
    <col min="6160" max="6160" width="1.26953125" style="2" customWidth="1"/>
    <col min="6161" max="6161" width="12.54296875" style="2" bestFit="1" customWidth="1"/>
    <col min="6162" max="6391" width="8.7265625" style="2"/>
    <col min="6392" max="6392" width="3.26953125" style="2" customWidth="1"/>
    <col min="6393" max="6393" width="3.453125" style="2" customWidth="1"/>
    <col min="6394" max="6394" width="14.26953125" style="2" customWidth="1"/>
    <col min="6395" max="6395" width="30.54296875" style="2" customWidth="1"/>
    <col min="6396" max="6396" width="21.1796875" style="2" customWidth="1"/>
    <col min="6397" max="6397" width="12.26953125" style="2" customWidth="1"/>
    <col min="6398" max="6398" width="15.453125" style="2" customWidth="1"/>
    <col min="6399" max="6399" width="22.1796875" style="2" customWidth="1"/>
    <col min="6400" max="6400" width="18.453125" style="2" customWidth="1"/>
    <col min="6401" max="6401" width="15.7265625" style="2" customWidth="1"/>
    <col min="6402" max="6402" width="11.26953125" style="2" customWidth="1"/>
    <col min="6403" max="6403" width="15.26953125" style="2" bestFit="1" customWidth="1"/>
    <col min="6404" max="6404" width="2.26953125" style="2" customWidth="1"/>
    <col min="6405" max="6405" width="1.54296875" style="2" customWidth="1"/>
    <col min="6406" max="6406" width="33.26953125" style="2" customWidth="1"/>
    <col min="6407" max="6407" width="16.81640625" style="2" customWidth="1"/>
    <col min="6408" max="6408" width="0.81640625" style="2" customWidth="1"/>
    <col min="6409" max="6409" width="17.54296875" style="2" customWidth="1"/>
    <col min="6410" max="6410" width="1.26953125" style="2" customWidth="1"/>
    <col min="6411" max="6411" width="14.81640625" style="2" customWidth="1"/>
    <col min="6412" max="6412" width="1.1796875" style="2" customWidth="1"/>
    <col min="6413" max="6413" width="14.7265625" style="2" customWidth="1"/>
    <col min="6414" max="6414" width="1.453125" style="2" customWidth="1"/>
    <col min="6415" max="6415" width="14" style="2" customWidth="1"/>
    <col min="6416" max="6416" width="1.26953125" style="2" customWidth="1"/>
    <col min="6417" max="6417" width="12.54296875" style="2" bestFit="1" customWidth="1"/>
    <col min="6418" max="6647" width="8.7265625" style="2"/>
    <col min="6648" max="6648" width="3.26953125" style="2" customWidth="1"/>
    <col min="6649" max="6649" width="3.453125" style="2" customWidth="1"/>
    <col min="6650" max="6650" width="14.26953125" style="2" customWidth="1"/>
    <col min="6651" max="6651" width="30.54296875" style="2" customWidth="1"/>
    <col min="6652" max="6652" width="21.1796875" style="2" customWidth="1"/>
    <col min="6653" max="6653" width="12.26953125" style="2" customWidth="1"/>
    <col min="6654" max="6654" width="15.453125" style="2" customWidth="1"/>
    <col min="6655" max="6655" width="22.1796875" style="2" customWidth="1"/>
    <col min="6656" max="6656" width="18.453125" style="2" customWidth="1"/>
    <col min="6657" max="6657" width="15.7265625" style="2" customWidth="1"/>
    <col min="6658" max="6658" width="11.26953125" style="2" customWidth="1"/>
    <col min="6659" max="6659" width="15.26953125" style="2" bestFit="1" customWidth="1"/>
    <col min="6660" max="6660" width="2.26953125" style="2" customWidth="1"/>
    <col min="6661" max="6661" width="1.54296875" style="2" customWidth="1"/>
    <col min="6662" max="6662" width="33.26953125" style="2" customWidth="1"/>
    <col min="6663" max="6663" width="16.81640625" style="2" customWidth="1"/>
    <col min="6664" max="6664" width="0.81640625" style="2" customWidth="1"/>
    <col min="6665" max="6665" width="17.54296875" style="2" customWidth="1"/>
    <col min="6666" max="6666" width="1.26953125" style="2" customWidth="1"/>
    <col min="6667" max="6667" width="14.81640625" style="2" customWidth="1"/>
    <col min="6668" max="6668" width="1.1796875" style="2" customWidth="1"/>
    <col min="6669" max="6669" width="14.7265625" style="2" customWidth="1"/>
    <col min="6670" max="6670" width="1.453125" style="2" customWidth="1"/>
    <col min="6671" max="6671" width="14" style="2" customWidth="1"/>
    <col min="6672" max="6672" width="1.26953125" style="2" customWidth="1"/>
    <col min="6673" max="6673" width="12.54296875" style="2" bestFit="1" customWidth="1"/>
    <col min="6674" max="6903" width="8.7265625" style="2"/>
    <col min="6904" max="6904" width="3.26953125" style="2" customWidth="1"/>
    <col min="6905" max="6905" width="3.453125" style="2" customWidth="1"/>
    <col min="6906" max="6906" width="14.26953125" style="2" customWidth="1"/>
    <col min="6907" max="6907" width="30.54296875" style="2" customWidth="1"/>
    <col min="6908" max="6908" width="21.1796875" style="2" customWidth="1"/>
    <col min="6909" max="6909" width="12.26953125" style="2" customWidth="1"/>
    <col min="6910" max="6910" width="15.453125" style="2" customWidth="1"/>
    <col min="6911" max="6911" width="22.1796875" style="2" customWidth="1"/>
    <col min="6912" max="6912" width="18.453125" style="2" customWidth="1"/>
    <col min="6913" max="6913" width="15.7265625" style="2" customWidth="1"/>
    <col min="6914" max="6914" width="11.26953125" style="2" customWidth="1"/>
    <col min="6915" max="6915" width="15.26953125" style="2" bestFit="1" customWidth="1"/>
    <col min="6916" max="6916" width="2.26953125" style="2" customWidth="1"/>
    <col min="6917" max="6917" width="1.54296875" style="2" customWidth="1"/>
    <col min="6918" max="6918" width="33.26953125" style="2" customWidth="1"/>
    <col min="6919" max="6919" width="16.81640625" style="2" customWidth="1"/>
    <col min="6920" max="6920" width="0.81640625" style="2" customWidth="1"/>
    <col min="6921" max="6921" width="17.54296875" style="2" customWidth="1"/>
    <col min="6922" max="6922" width="1.26953125" style="2" customWidth="1"/>
    <col min="6923" max="6923" width="14.81640625" style="2" customWidth="1"/>
    <col min="6924" max="6924" width="1.1796875" style="2" customWidth="1"/>
    <col min="6925" max="6925" width="14.7265625" style="2" customWidth="1"/>
    <col min="6926" max="6926" width="1.453125" style="2" customWidth="1"/>
    <col min="6927" max="6927" width="14" style="2" customWidth="1"/>
    <col min="6928" max="6928" width="1.26953125" style="2" customWidth="1"/>
    <col min="6929" max="6929" width="12.54296875" style="2" bestFit="1" customWidth="1"/>
    <col min="6930" max="7159" width="8.7265625" style="2"/>
    <col min="7160" max="7160" width="3.26953125" style="2" customWidth="1"/>
    <col min="7161" max="7161" width="3.453125" style="2" customWidth="1"/>
    <col min="7162" max="7162" width="14.26953125" style="2" customWidth="1"/>
    <col min="7163" max="7163" width="30.54296875" style="2" customWidth="1"/>
    <col min="7164" max="7164" width="21.1796875" style="2" customWidth="1"/>
    <col min="7165" max="7165" width="12.26953125" style="2" customWidth="1"/>
    <col min="7166" max="7166" width="15.453125" style="2" customWidth="1"/>
    <col min="7167" max="7167" width="22.1796875" style="2" customWidth="1"/>
    <col min="7168" max="7168" width="18.453125" style="2" customWidth="1"/>
    <col min="7169" max="7169" width="15.7265625" style="2" customWidth="1"/>
    <col min="7170" max="7170" width="11.26953125" style="2" customWidth="1"/>
    <col min="7171" max="7171" width="15.26953125" style="2" bestFit="1" customWidth="1"/>
    <col min="7172" max="7172" width="2.26953125" style="2" customWidth="1"/>
    <col min="7173" max="7173" width="1.54296875" style="2" customWidth="1"/>
    <col min="7174" max="7174" width="33.26953125" style="2" customWidth="1"/>
    <col min="7175" max="7175" width="16.81640625" style="2" customWidth="1"/>
    <col min="7176" max="7176" width="0.81640625" style="2" customWidth="1"/>
    <col min="7177" max="7177" width="17.54296875" style="2" customWidth="1"/>
    <col min="7178" max="7178" width="1.26953125" style="2" customWidth="1"/>
    <col min="7179" max="7179" width="14.81640625" style="2" customWidth="1"/>
    <col min="7180" max="7180" width="1.1796875" style="2" customWidth="1"/>
    <col min="7181" max="7181" width="14.7265625" style="2" customWidth="1"/>
    <col min="7182" max="7182" width="1.453125" style="2" customWidth="1"/>
    <col min="7183" max="7183" width="14" style="2" customWidth="1"/>
    <col min="7184" max="7184" width="1.26953125" style="2" customWidth="1"/>
    <col min="7185" max="7185" width="12.54296875" style="2" bestFit="1" customWidth="1"/>
    <col min="7186" max="7415" width="8.7265625" style="2"/>
    <col min="7416" max="7416" width="3.26953125" style="2" customWidth="1"/>
    <col min="7417" max="7417" width="3.453125" style="2" customWidth="1"/>
    <col min="7418" max="7418" width="14.26953125" style="2" customWidth="1"/>
    <col min="7419" max="7419" width="30.54296875" style="2" customWidth="1"/>
    <col min="7420" max="7420" width="21.1796875" style="2" customWidth="1"/>
    <col min="7421" max="7421" width="12.26953125" style="2" customWidth="1"/>
    <col min="7422" max="7422" width="15.453125" style="2" customWidth="1"/>
    <col min="7423" max="7423" width="22.1796875" style="2" customWidth="1"/>
    <col min="7424" max="7424" width="18.453125" style="2" customWidth="1"/>
    <col min="7425" max="7425" width="15.7265625" style="2" customWidth="1"/>
    <col min="7426" max="7426" width="11.26953125" style="2" customWidth="1"/>
    <col min="7427" max="7427" width="15.26953125" style="2" bestFit="1" customWidth="1"/>
    <col min="7428" max="7428" width="2.26953125" style="2" customWidth="1"/>
    <col min="7429" max="7429" width="1.54296875" style="2" customWidth="1"/>
    <col min="7430" max="7430" width="33.26953125" style="2" customWidth="1"/>
    <col min="7431" max="7431" width="16.81640625" style="2" customWidth="1"/>
    <col min="7432" max="7432" width="0.81640625" style="2" customWidth="1"/>
    <col min="7433" max="7433" width="17.54296875" style="2" customWidth="1"/>
    <col min="7434" max="7434" width="1.26953125" style="2" customWidth="1"/>
    <col min="7435" max="7435" width="14.81640625" style="2" customWidth="1"/>
    <col min="7436" max="7436" width="1.1796875" style="2" customWidth="1"/>
    <col min="7437" max="7437" width="14.7265625" style="2" customWidth="1"/>
    <col min="7438" max="7438" width="1.453125" style="2" customWidth="1"/>
    <col min="7439" max="7439" width="14" style="2" customWidth="1"/>
    <col min="7440" max="7440" width="1.26953125" style="2" customWidth="1"/>
    <col min="7441" max="7441" width="12.54296875" style="2" bestFit="1" customWidth="1"/>
    <col min="7442" max="7671" width="8.7265625" style="2"/>
    <col min="7672" max="7672" width="3.26953125" style="2" customWidth="1"/>
    <col min="7673" max="7673" width="3.453125" style="2" customWidth="1"/>
    <col min="7674" max="7674" width="14.26953125" style="2" customWidth="1"/>
    <col min="7675" max="7675" width="30.54296875" style="2" customWidth="1"/>
    <col min="7676" max="7676" width="21.1796875" style="2" customWidth="1"/>
    <col min="7677" max="7677" width="12.26953125" style="2" customWidth="1"/>
    <col min="7678" max="7678" width="15.453125" style="2" customWidth="1"/>
    <col min="7679" max="7679" width="22.1796875" style="2" customWidth="1"/>
    <col min="7680" max="7680" width="18.453125" style="2" customWidth="1"/>
    <col min="7681" max="7681" width="15.7265625" style="2" customWidth="1"/>
    <col min="7682" max="7682" width="11.26953125" style="2" customWidth="1"/>
    <col min="7683" max="7683" width="15.26953125" style="2" bestFit="1" customWidth="1"/>
    <col min="7684" max="7684" width="2.26953125" style="2" customWidth="1"/>
    <col min="7685" max="7685" width="1.54296875" style="2" customWidth="1"/>
    <col min="7686" max="7686" width="33.26953125" style="2" customWidth="1"/>
    <col min="7687" max="7687" width="16.81640625" style="2" customWidth="1"/>
    <col min="7688" max="7688" width="0.81640625" style="2" customWidth="1"/>
    <col min="7689" max="7689" width="17.54296875" style="2" customWidth="1"/>
    <col min="7690" max="7690" width="1.26953125" style="2" customWidth="1"/>
    <col min="7691" max="7691" width="14.81640625" style="2" customWidth="1"/>
    <col min="7692" max="7692" width="1.1796875" style="2" customWidth="1"/>
    <col min="7693" max="7693" width="14.7265625" style="2" customWidth="1"/>
    <col min="7694" max="7694" width="1.453125" style="2" customWidth="1"/>
    <col min="7695" max="7695" width="14" style="2" customWidth="1"/>
    <col min="7696" max="7696" width="1.26953125" style="2" customWidth="1"/>
    <col min="7697" max="7697" width="12.54296875" style="2" bestFit="1" customWidth="1"/>
    <col min="7698" max="7927" width="8.7265625" style="2"/>
    <col min="7928" max="7928" width="3.26953125" style="2" customWidth="1"/>
    <col min="7929" max="7929" width="3.453125" style="2" customWidth="1"/>
    <col min="7930" max="7930" width="14.26953125" style="2" customWidth="1"/>
    <col min="7931" max="7931" width="30.54296875" style="2" customWidth="1"/>
    <col min="7932" max="7932" width="21.1796875" style="2" customWidth="1"/>
    <col min="7933" max="7933" width="12.26953125" style="2" customWidth="1"/>
    <col min="7934" max="7934" width="15.453125" style="2" customWidth="1"/>
    <col min="7935" max="7935" width="22.1796875" style="2" customWidth="1"/>
    <col min="7936" max="7936" width="18.453125" style="2" customWidth="1"/>
    <col min="7937" max="7937" width="15.7265625" style="2" customWidth="1"/>
    <col min="7938" max="7938" width="11.26953125" style="2" customWidth="1"/>
    <col min="7939" max="7939" width="15.26953125" style="2" bestFit="1" customWidth="1"/>
    <col min="7940" max="7940" width="2.26953125" style="2" customWidth="1"/>
    <col min="7941" max="7941" width="1.54296875" style="2" customWidth="1"/>
    <col min="7942" max="7942" width="33.26953125" style="2" customWidth="1"/>
    <col min="7943" max="7943" width="16.81640625" style="2" customWidth="1"/>
    <col min="7944" max="7944" width="0.81640625" style="2" customWidth="1"/>
    <col min="7945" max="7945" width="17.54296875" style="2" customWidth="1"/>
    <col min="7946" max="7946" width="1.26953125" style="2" customWidth="1"/>
    <col min="7947" max="7947" width="14.81640625" style="2" customWidth="1"/>
    <col min="7948" max="7948" width="1.1796875" style="2" customWidth="1"/>
    <col min="7949" max="7949" width="14.7265625" style="2" customWidth="1"/>
    <col min="7950" max="7950" width="1.453125" style="2" customWidth="1"/>
    <col min="7951" max="7951" width="14" style="2" customWidth="1"/>
    <col min="7952" max="7952" width="1.26953125" style="2" customWidth="1"/>
    <col min="7953" max="7953" width="12.54296875" style="2" bestFit="1" customWidth="1"/>
    <col min="7954" max="8183" width="8.7265625" style="2"/>
    <col min="8184" max="8184" width="3.26953125" style="2" customWidth="1"/>
    <col min="8185" max="8185" width="3.453125" style="2" customWidth="1"/>
    <col min="8186" max="8186" width="14.26953125" style="2" customWidth="1"/>
    <col min="8187" max="8187" width="30.54296875" style="2" customWidth="1"/>
    <col min="8188" max="8188" width="21.1796875" style="2" customWidth="1"/>
    <col min="8189" max="8189" width="12.26953125" style="2" customWidth="1"/>
    <col min="8190" max="8190" width="15.453125" style="2" customWidth="1"/>
    <col min="8191" max="8191" width="22.1796875" style="2" customWidth="1"/>
    <col min="8192" max="8192" width="18.453125" style="2" customWidth="1"/>
    <col min="8193" max="8193" width="15.7265625" style="2" customWidth="1"/>
    <col min="8194" max="8194" width="11.26953125" style="2" customWidth="1"/>
    <col min="8195" max="8195" width="15.26953125" style="2" bestFit="1" customWidth="1"/>
    <col min="8196" max="8196" width="2.26953125" style="2" customWidth="1"/>
    <col min="8197" max="8197" width="1.54296875" style="2" customWidth="1"/>
    <col min="8198" max="8198" width="33.26953125" style="2" customWidth="1"/>
    <col min="8199" max="8199" width="16.81640625" style="2" customWidth="1"/>
    <col min="8200" max="8200" width="0.81640625" style="2" customWidth="1"/>
    <col min="8201" max="8201" width="17.54296875" style="2" customWidth="1"/>
    <col min="8202" max="8202" width="1.26953125" style="2" customWidth="1"/>
    <col min="8203" max="8203" width="14.81640625" style="2" customWidth="1"/>
    <col min="8204" max="8204" width="1.1796875" style="2" customWidth="1"/>
    <col min="8205" max="8205" width="14.7265625" style="2" customWidth="1"/>
    <col min="8206" max="8206" width="1.453125" style="2" customWidth="1"/>
    <col min="8207" max="8207" width="14" style="2" customWidth="1"/>
    <col min="8208" max="8208" width="1.26953125" style="2" customWidth="1"/>
    <col min="8209" max="8209" width="12.54296875" style="2" bestFit="1" customWidth="1"/>
    <col min="8210" max="8439" width="8.7265625" style="2"/>
    <col min="8440" max="8440" width="3.26953125" style="2" customWidth="1"/>
    <col min="8441" max="8441" width="3.453125" style="2" customWidth="1"/>
    <col min="8442" max="8442" width="14.26953125" style="2" customWidth="1"/>
    <col min="8443" max="8443" width="30.54296875" style="2" customWidth="1"/>
    <col min="8444" max="8444" width="21.1796875" style="2" customWidth="1"/>
    <col min="8445" max="8445" width="12.26953125" style="2" customWidth="1"/>
    <col min="8446" max="8446" width="15.453125" style="2" customWidth="1"/>
    <col min="8447" max="8447" width="22.1796875" style="2" customWidth="1"/>
    <col min="8448" max="8448" width="18.453125" style="2" customWidth="1"/>
    <col min="8449" max="8449" width="15.7265625" style="2" customWidth="1"/>
    <col min="8450" max="8450" width="11.26953125" style="2" customWidth="1"/>
    <col min="8451" max="8451" width="15.26953125" style="2" bestFit="1" customWidth="1"/>
    <col min="8452" max="8452" width="2.26953125" style="2" customWidth="1"/>
    <col min="8453" max="8453" width="1.54296875" style="2" customWidth="1"/>
    <col min="8454" max="8454" width="33.26953125" style="2" customWidth="1"/>
    <col min="8455" max="8455" width="16.81640625" style="2" customWidth="1"/>
    <col min="8456" max="8456" width="0.81640625" style="2" customWidth="1"/>
    <col min="8457" max="8457" width="17.54296875" style="2" customWidth="1"/>
    <col min="8458" max="8458" width="1.26953125" style="2" customWidth="1"/>
    <col min="8459" max="8459" width="14.81640625" style="2" customWidth="1"/>
    <col min="8460" max="8460" width="1.1796875" style="2" customWidth="1"/>
    <col min="8461" max="8461" width="14.7265625" style="2" customWidth="1"/>
    <col min="8462" max="8462" width="1.453125" style="2" customWidth="1"/>
    <col min="8463" max="8463" width="14" style="2" customWidth="1"/>
    <col min="8464" max="8464" width="1.26953125" style="2" customWidth="1"/>
    <col min="8465" max="8465" width="12.54296875" style="2" bestFit="1" customWidth="1"/>
    <col min="8466" max="8695" width="8.7265625" style="2"/>
    <col min="8696" max="8696" width="3.26953125" style="2" customWidth="1"/>
    <col min="8697" max="8697" width="3.453125" style="2" customWidth="1"/>
    <col min="8698" max="8698" width="14.26953125" style="2" customWidth="1"/>
    <col min="8699" max="8699" width="30.54296875" style="2" customWidth="1"/>
    <col min="8700" max="8700" width="21.1796875" style="2" customWidth="1"/>
    <col min="8701" max="8701" width="12.26953125" style="2" customWidth="1"/>
    <col min="8702" max="8702" width="15.453125" style="2" customWidth="1"/>
    <col min="8703" max="8703" width="22.1796875" style="2" customWidth="1"/>
    <col min="8704" max="8704" width="18.453125" style="2" customWidth="1"/>
    <col min="8705" max="8705" width="15.7265625" style="2" customWidth="1"/>
    <col min="8706" max="8706" width="11.26953125" style="2" customWidth="1"/>
    <col min="8707" max="8707" width="15.26953125" style="2" bestFit="1" customWidth="1"/>
    <col min="8708" max="8708" width="2.26953125" style="2" customWidth="1"/>
    <col min="8709" max="8709" width="1.54296875" style="2" customWidth="1"/>
    <col min="8710" max="8710" width="33.26953125" style="2" customWidth="1"/>
    <col min="8711" max="8711" width="16.81640625" style="2" customWidth="1"/>
    <col min="8712" max="8712" width="0.81640625" style="2" customWidth="1"/>
    <col min="8713" max="8713" width="17.54296875" style="2" customWidth="1"/>
    <col min="8714" max="8714" width="1.26953125" style="2" customWidth="1"/>
    <col min="8715" max="8715" width="14.81640625" style="2" customWidth="1"/>
    <col min="8716" max="8716" width="1.1796875" style="2" customWidth="1"/>
    <col min="8717" max="8717" width="14.7265625" style="2" customWidth="1"/>
    <col min="8718" max="8718" width="1.453125" style="2" customWidth="1"/>
    <col min="8719" max="8719" width="14" style="2" customWidth="1"/>
    <col min="8720" max="8720" width="1.26953125" style="2" customWidth="1"/>
    <col min="8721" max="8721" width="12.54296875" style="2" bestFit="1" customWidth="1"/>
    <col min="8722" max="8951" width="8.7265625" style="2"/>
    <col min="8952" max="8952" width="3.26953125" style="2" customWidth="1"/>
    <col min="8953" max="8953" width="3.453125" style="2" customWidth="1"/>
    <col min="8954" max="8954" width="14.26953125" style="2" customWidth="1"/>
    <col min="8955" max="8955" width="30.54296875" style="2" customWidth="1"/>
    <col min="8956" max="8956" width="21.1796875" style="2" customWidth="1"/>
    <col min="8957" max="8957" width="12.26953125" style="2" customWidth="1"/>
    <col min="8958" max="8958" width="15.453125" style="2" customWidth="1"/>
    <col min="8959" max="8959" width="22.1796875" style="2" customWidth="1"/>
    <col min="8960" max="8960" width="18.453125" style="2" customWidth="1"/>
    <col min="8961" max="8961" width="15.7265625" style="2" customWidth="1"/>
    <col min="8962" max="8962" width="11.26953125" style="2" customWidth="1"/>
    <col min="8963" max="8963" width="15.26953125" style="2" bestFit="1" customWidth="1"/>
    <col min="8964" max="8964" width="2.26953125" style="2" customWidth="1"/>
    <col min="8965" max="8965" width="1.54296875" style="2" customWidth="1"/>
    <col min="8966" max="8966" width="33.26953125" style="2" customWidth="1"/>
    <col min="8967" max="8967" width="16.81640625" style="2" customWidth="1"/>
    <col min="8968" max="8968" width="0.81640625" style="2" customWidth="1"/>
    <col min="8969" max="8969" width="17.54296875" style="2" customWidth="1"/>
    <col min="8970" max="8970" width="1.26953125" style="2" customWidth="1"/>
    <col min="8971" max="8971" width="14.81640625" style="2" customWidth="1"/>
    <col min="8972" max="8972" width="1.1796875" style="2" customWidth="1"/>
    <col min="8973" max="8973" width="14.7265625" style="2" customWidth="1"/>
    <col min="8974" max="8974" width="1.453125" style="2" customWidth="1"/>
    <col min="8975" max="8975" width="14" style="2" customWidth="1"/>
    <col min="8976" max="8976" width="1.26953125" style="2" customWidth="1"/>
    <col min="8977" max="8977" width="12.54296875" style="2" bestFit="1" customWidth="1"/>
    <col min="8978" max="9207" width="8.7265625" style="2"/>
    <col min="9208" max="9208" width="3.26953125" style="2" customWidth="1"/>
    <col min="9209" max="9209" width="3.453125" style="2" customWidth="1"/>
    <col min="9210" max="9210" width="14.26953125" style="2" customWidth="1"/>
    <col min="9211" max="9211" width="30.54296875" style="2" customWidth="1"/>
    <col min="9212" max="9212" width="21.1796875" style="2" customWidth="1"/>
    <col min="9213" max="9213" width="12.26953125" style="2" customWidth="1"/>
    <col min="9214" max="9214" width="15.453125" style="2" customWidth="1"/>
    <col min="9215" max="9215" width="22.1796875" style="2" customWidth="1"/>
    <col min="9216" max="9216" width="18.453125" style="2" customWidth="1"/>
    <col min="9217" max="9217" width="15.7265625" style="2" customWidth="1"/>
    <col min="9218" max="9218" width="11.26953125" style="2" customWidth="1"/>
    <col min="9219" max="9219" width="15.26953125" style="2" bestFit="1" customWidth="1"/>
    <col min="9220" max="9220" width="2.26953125" style="2" customWidth="1"/>
    <col min="9221" max="9221" width="1.54296875" style="2" customWidth="1"/>
    <col min="9222" max="9222" width="33.26953125" style="2" customWidth="1"/>
    <col min="9223" max="9223" width="16.81640625" style="2" customWidth="1"/>
    <col min="9224" max="9224" width="0.81640625" style="2" customWidth="1"/>
    <col min="9225" max="9225" width="17.54296875" style="2" customWidth="1"/>
    <col min="9226" max="9226" width="1.26953125" style="2" customWidth="1"/>
    <col min="9227" max="9227" width="14.81640625" style="2" customWidth="1"/>
    <col min="9228" max="9228" width="1.1796875" style="2" customWidth="1"/>
    <col min="9229" max="9229" width="14.7265625" style="2" customWidth="1"/>
    <col min="9230" max="9230" width="1.453125" style="2" customWidth="1"/>
    <col min="9231" max="9231" width="14" style="2" customWidth="1"/>
    <col min="9232" max="9232" width="1.26953125" style="2" customWidth="1"/>
    <col min="9233" max="9233" width="12.54296875" style="2" bestFit="1" customWidth="1"/>
    <col min="9234" max="9463" width="8.7265625" style="2"/>
    <col min="9464" max="9464" width="3.26953125" style="2" customWidth="1"/>
    <col min="9465" max="9465" width="3.453125" style="2" customWidth="1"/>
    <col min="9466" max="9466" width="14.26953125" style="2" customWidth="1"/>
    <col min="9467" max="9467" width="30.54296875" style="2" customWidth="1"/>
    <col min="9468" max="9468" width="21.1796875" style="2" customWidth="1"/>
    <col min="9469" max="9469" width="12.26953125" style="2" customWidth="1"/>
    <col min="9470" max="9470" width="15.453125" style="2" customWidth="1"/>
    <col min="9471" max="9471" width="22.1796875" style="2" customWidth="1"/>
    <col min="9472" max="9472" width="18.453125" style="2" customWidth="1"/>
    <col min="9473" max="9473" width="15.7265625" style="2" customWidth="1"/>
    <col min="9474" max="9474" width="11.26953125" style="2" customWidth="1"/>
    <col min="9475" max="9475" width="15.26953125" style="2" bestFit="1" customWidth="1"/>
    <col min="9476" max="9476" width="2.26953125" style="2" customWidth="1"/>
    <col min="9477" max="9477" width="1.54296875" style="2" customWidth="1"/>
    <col min="9478" max="9478" width="33.26953125" style="2" customWidth="1"/>
    <col min="9479" max="9479" width="16.81640625" style="2" customWidth="1"/>
    <col min="9480" max="9480" width="0.81640625" style="2" customWidth="1"/>
    <col min="9481" max="9481" width="17.54296875" style="2" customWidth="1"/>
    <col min="9482" max="9482" width="1.26953125" style="2" customWidth="1"/>
    <col min="9483" max="9483" width="14.81640625" style="2" customWidth="1"/>
    <col min="9484" max="9484" width="1.1796875" style="2" customWidth="1"/>
    <col min="9485" max="9485" width="14.7265625" style="2" customWidth="1"/>
    <col min="9486" max="9486" width="1.453125" style="2" customWidth="1"/>
    <col min="9487" max="9487" width="14" style="2" customWidth="1"/>
    <col min="9488" max="9488" width="1.26953125" style="2" customWidth="1"/>
    <col min="9489" max="9489" width="12.54296875" style="2" bestFit="1" customWidth="1"/>
    <col min="9490" max="9719" width="8.7265625" style="2"/>
    <col min="9720" max="9720" width="3.26953125" style="2" customWidth="1"/>
    <col min="9721" max="9721" width="3.453125" style="2" customWidth="1"/>
    <col min="9722" max="9722" width="14.26953125" style="2" customWidth="1"/>
    <col min="9723" max="9723" width="30.54296875" style="2" customWidth="1"/>
    <col min="9724" max="9724" width="21.1796875" style="2" customWidth="1"/>
    <col min="9725" max="9725" width="12.26953125" style="2" customWidth="1"/>
    <col min="9726" max="9726" width="15.453125" style="2" customWidth="1"/>
    <col min="9727" max="9727" width="22.1796875" style="2" customWidth="1"/>
    <col min="9728" max="9728" width="18.453125" style="2" customWidth="1"/>
    <col min="9729" max="9729" width="15.7265625" style="2" customWidth="1"/>
    <col min="9730" max="9730" width="11.26953125" style="2" customWidth="1"/>
    <col min="9731" max="9731" width="15.26953125" style="2" bestFit="1" customWidth="1"/>
    <col min="9732" max="9732" width="2.26953125" style="2" customWidth="1"/>
    <col min="9733" max="9733" width="1.54296875" style="2" customWidth="1"/>
    <col min="9734" max="9734" width="33.26953125" style="2" customWidth="1"/>
    <col min="9735" max="9735" width="16.81640625" style="2" customWidth="1"/>
    <col min="9736" max="9736" width="0.81640625" style="2" customWidth="1"/>
    <col min="9737" max="9737" width="17.54296875" style="2" customWidth="1"/>
    <col min="9738" max="9738" width="1.26953125" style="2" customWidth="1"/>
    <col min="9739" max="9739" width="14.81640625" style="2" customWidth="1"/>
    <col min="9740" max="9740" width="1.1796875" style="2" customWidth="1"/>
    <col min="9741" max="9741" width="14.7265625" style="2" customWidth="1"/>
    <col min="9742" max="9742" width="1.453125" style="2" customWidth="1"/>
    <col min="9743" max="9743" width="14" style="2" customWidth="1"/>
    <col min="9744" max="9744" width="1.26953125" style="2" customWidth="1"/>
    <col min="9745" max="9745" width="12.54296875" style="2" bestFit="1" customWidth="1"/>
    <col min="9746" max="9975" width="8.7265625" style="2"/>
    <col min="9976" max="9976" width="3.26953125" style="2" customWidth="1"/>
    <col min="9977" max="9977" width="3.453125" style="2" customWidth="1"/>
    <col min="9978" max="9978" width="14.26953125" style="2" customWidth="1"/>
    <col min="9979" max="9979" width="30.54296875" style="2" customWidth="1"/>
    <col min="9980" max="9980" width="21.1796875" style="2" customWidth="1"/>
    <col min="9981" max="9981" width="12.26953125" style="2" customWidth="1"/>
    <col min="9982" max="9982" width="15.453125" style="2" customWidth="1"/>
    <col min="9983" max="9983" width="22.1796875" style="2" customWidth="1"/>
    <col min="9984" max="9984" width="18.453125" style="2" customWidth="1"/>
    <col min="9985" max="9985" width="15.7265625" style="2" customWidth="1"/>
    <col min="9986" max="9986" width="11.26953125" style="2" customWidth="1"/>
    <col min="9987" max="9987" width="15.26953125" style="2" bestFit="1" customWidth="1"/>
    <col min="9988" max="9988" width="2.26953125" style="2" customWidth="1"/>
    <col min="9989" max="9989" width="1.54296875" style="2" customWidth="1"/>
    <col min="9990" max="9990" width="33.26953125" style="2" customWidth="1"/>
    <col min="9991" max="9991" width="16.81640625" style="2" customWidth="1"/>
    <col min="9992" max="9992" width="0.81640625" style="2" customWidth="1"/>
    <col min="9993" max="9993" width="17.54296875" style="2" customWidth="1"/>
    <col min="9994" max="9994" width="1.26953125" style="2" customWidth="1"/>
    <col min="9995" max="9995" width="14.81640625" style="2" customWidth="1"/>
    <col min="9996" max="9996" width="1.1796875" style="2" customWidth="1"/>
    <col min="9997" max="9997" width="14.7265625" style="2" customWidth="1"/>
    <col min="9998" max="9998" width="1.453125" style="2" customWidth="1"/>
    <col min="9999" max="9999" width="14" style="2" customWidth="1"/>
    <col min="10000" max="10000" width="1.26953125" style="2" customWidth="1"/>
    <col min="10001" max="10001" width="12.54296875" style="2" bestFit="1" customWidth="1"/>
    <col min="10002" max="10231" width="8.7265625" style="2"/>
    <col min="10232" max="10232" width="3.26953125" style="2" customWidth="1"/>
    <col min="10233" max="10233" width="3.453125" style="2" customWidth="1"/>
    <col min="10234" max="10234" width="14.26953125" style="2" customWidth="1"/>
    <col min="10235" max="10235" width="30.54296875" style="2" customWidth="1"/>
    <col min="10236" max="10236" width="21.1796875" style="2" customWidth="1"/>
    <col min="10237" max="10237" width="12.26953125" style="2" customWidth="1"/>
    <col min="10238" max="10238" width="15.453125" style="2" customWidth="1"/>
    <col min="10239" max="10239" width="22.1796875" style="2" customWidth="1"/>
    <col min="10240" max="10240" width="18.453125" style="2" customWidth="1"/>
    <col min="10241" max="10241" width="15.7265625" style="2" customWidth="1"/>
    <col min="10242" max="10242" width="11.26953125" style="2" customWidth="1"/>
    <col min="10243" max="10243" width="15.26953125" style="2" bestFit="1" customWidth="1"/>
    <col min="10244" max="10244" width="2.26953125" style="2" customWidth="1"/>
    <col min="10245" max="10245" width="1.54296875" style="2" customWidth="1"/>
    <col min="10246" max="10246" width="33.26953125" style="2" customWidth="1"/>
    <col min="10247" max="10247" width="16.81640625" style="2" customWidth="1"/>
    <col min="10248" max="10248" width="0.81640625" style="2" customWidth="1"/>
    <col min="10249" max="10249" width="17.54296875" style="2" customWidth="1"/>
    <col min="10250" max="10250" width="1.26953125" style="2" customWidth="1"/>
    <col min="10251" max="10251" width="14.81640625" style="2" customWidth="1"/>
    <col min="10252" max="10252" width="1.1796875" style="2" customWidth="1"/>
    <col min="10253" max="10253" width="14.7265625" style="2" customWidth="1"/>
    <col min="10254" max="10254" width="1.453125" style="2" customWidth="1"/>
    <col min="10255" max="10255" width="14" style="2" customWidth="1"/>
    <col min="10256" max="10256" width="1.26953125" style="2" customWidth="1"/>
    <col min="10257" max="10257" width="12.54296875" style="2" bestFit="1" customWidth="1"/>
    <col min="10258" max="10487" width="8.7265625" style="2"/>
    <col min="10488" max="10488" width="3.26953125" style="2" customWidth="1"/>
    <col min="10489" max="10489" width="3.453125" style="2" customWidth="1"/>
    <col min="10490" max="10490" width="14.26953125" style="2" customWidth="1"/>
    <col min="10491" max="10491" width="30.54296875" style="2" customWidth="1"/>
    <col min="10492" max="10492" width="21.1796875" style="2" customWidth="1"/>
    <col min="10493" max="10493" width="12.26953125" style="2" customWidth="1"/>
    <col min="10494" max="10494" width="15.453125" style="2" customWidth="1"/>
    <col min="10495" max="10495" width="22.1796875" style="2" customWidth="1"/>
    <col min="10496" max="10496" width="18.453125" style="2" customWidth="1"/>
    <col min="10497" max="10497" width="15.7265625" style="2" customWidth="1"/>
    <col min="10498" max="10498" width="11.26953125" style="2" customWidth="1"/>
    <col min="10499" max="10499" width="15.26953125" style="2" bestFit="1" customWidth="1"/>
    <col min="10500" max="10500" width="2.26953125" style="2" customWidth="1"/>
    <col min="10501" max="10501" width="1.54296875" style="2" customWidth="1"/>
    <col min="10502" max="10502" width="33.26953125" style="2" customWidth="1"/>
    <col min="10503" max="10503" width="16.81640625" style="2" customWidth="1"/>
    <col min="10504" max="10504" width="0.81640625" style="2" customWidth="1"/>
    <col min="10505" max="10505" width="17.54296875" style="2" customWidth="1"/>
    <col min="10506" max="10506" width="1.26953125" style="2" customWidth="1"/>
    <col min="10507" max="10507" width="14.81640625" style="2" customWidth="1"/>
    <col min="10508" max="10508" width="1.1796875" style="2" customWidth="1"/>
    <col min="10509" max="10509" width="14.7265625" style="2" customWidth="1"/>
    <col min="10510" max="10510" width="1.453125" style="2" customWidth="1"/>
    <col min="10511" max="10511" width="14" style="2" customWidth="1"/>
    <col min="10512" max="10512" width="1.26953125" style="2" customWidth="1"/>
    <col min="10513" max="10513" width="12.54296875" style="2" bestFit="1" customWidth="1"/>
    <col min="10514" max="10743" width="8.7265625" style="2"/>
    <col min="10744" max="10744" width="3.26953125" style="2" customWidth="1"/>
    <col min="10745" max="10745" width="3.453125" style="2" customWidth="1"/>
    <col min="10746" max="10746" width="14.26953125" style="2" customWidth="1"/>
    <col min="10747" max="10747" width="30.54296875" style="2" customWidth="1"/>
    <col min="10748" max="10748" width="21.1796875" style="2" customWidth="1"/>
    <col min="10749" max="10749" width="12.26953125" style="2" customWidth="1"/>
    <col min="10750" max="10750" width="15.453125" style="2" customWidth="1"/>
    <col min="10751" max="10751" width="22.1796875" style="2" customWidth="1"/>
    <col min="10752" max="10752" width="18.453125" style="2" customWidth="1"/>
    <col min="10753" max="10753" width="15.7265625" style="2" customWidth="1"/>
    <col min="10754" max="10754" width="11.26953125" style="2" customWidth="1"/>
    <col min="10755" max="10755" width="15.26953125" style="2" bestFit="1" customWidth="1"/>
    <col min="10756" max="10756" width="2.26953125" style="2" customWidth="1"/>
    <col min="10757" max="10757" width="1.54296875" style="2" customWidth="1"/>
    <col min="10758" max="10758" width="33.26953125" style="2" customWidth="1"/>
    <col min="10759" max="10759" width="16.81640625" style="2" customWidth="1"/>
    <col min="10760" max="10760" width="0.81640625" style="2" customWidth="1"/>
    <col min="10761" max="10761" width="17.54296875" style="2" customWidth="1"/>
    <col min="10762" max="10762" width="1.26953125" style="2" customWidth="1"/>
    <col min="10763" max="10763" width="14.81640625" style="2" customWidth="1"/>
    <col min="10764" max="10764" width="1.1796875" style="2" customWidth="1"/>
    <col min="10765" max="10765" width="14.7265625" style="2" customWidth="1"/>
    <col min="10766" max="10766" width="1.453125" style="2" customWidth="1"/>
    <col min="10767" max="10767" width="14" style="2" customWidth="1"/>
    <col min="10768" max="10768" width="1.26953125" style="2" customWidth="1"/>
    <col min="10769" max="10769" width="12.54296875" style="2" bestFit="1" customWidth="1"/>
    <col min="10770" max="10999" width="8.7265625" style="2"/>
    <col min="11000" max="11000" width="3.26953125" style="2" customWidth="1"/>
    <col min="11001" max="11001" width="3.453125" style="2" customWidth="1"/>
    <col min="11002" max="11002" width="14.26953125" style="2" customWidth="1"/>
    <col min="11003" max="11003" width="30.54296875" style="2" customWidth="1"/>
    <col min="11004" max="11004" width="21.1796875" style="2" customWidth="1"/>
    <col min="11005" max="11005" width="12.26953125" style="2" customWidth="1"/>
    <col min="11006" max="11006" width="15.453125" style="2" customWidth="1"/>
    <col min="11007" max="11007" width="22.1796875" style="2" customWidth="1"/>
    <col min="11008" max="11008" width="18.453125" style="2" customWidth="1"/>
    <col min="11009" max="11009" width="15.7265625" style="2" customWidth="1"/>
    <col min="11010" max="11010" width="11.26953125" style="2" customWidth="1"/>
    <col min="11011" max="11011" width="15.26953125" style="2" bestFit="1" customWidth="1"/>
    <col min="11012" max="11012" width="2.26953125" style="2" customWidth="1"/>
    <col min="11013" max="11013" width="1.54296875" style="2" customWidth="1"/>
    <col min="11014" max="11014" width="33.26953125" style="2" customWidth="1"/>
    <col min="11015" max="11015" width="16.81640625" style="2" customWidth="1"/>
    <col min="11016" max="11016" width="0.81640625" style="2" customWidth="1"/>
    <col min="11017" max="11017" width="17.54296875" style="2" customWidth="1"/>
    <col min="11018" max="11018" width="1.26953125" style="2" customWidth="1"/>
    <col min="11019" max="11019" width="14.81640625" style="2" customWidth="1"/>
    <col min="11020" max="11020" width="1.1796875" style="2" customWidth="1"/>
    <col min="11021" max="11021" width="14.7265625" style="2" customWidth="1"/>
    <col min="11022" max="11022" width="1.453125" style="2" customWidth="1"/>
    <col min="11023" max="11023" width="14" style="2" customWidth="1"/>
    <col min="11024" max="11024" width="1.26953125" style="2" customWidth="1"/>
    <col min="11025" max="11025" width="12.54296875" style="2" bestFit="1" customWidth="1"/>
    <col min="11026" max="11255" width="8.7265625" style="2"/>
    <col min="11256" max="11256" width="3.26953125" style="2" customWidth="1"/>
    <col min="11257" max="11257" width="3.453125" style="2" customWidth="1"/>
    <col min="11258" max="11258" width="14.26953125" style="2" customWidth="1"/>
    <col min="11259" max="11259" width="30.54296875" style="2" customWidth="1"/>
    <col min="11260" max="11260" width="21.1796875" style="2" customWidth="1"/>
    <col min="11261" max="11261" width="12.26953125" style="2" customWidth="1"/>
    <col min="11262" max="11262" width="15.453125" style="2" customWidth="1"/>
    <col min="11263" max="11263" width="22.1796875" style="2" customWidth="1"/>
    <col min="11264" max="11264" width="18.453125" style="2" customWidth="1"/>
    <col min="11265" max="11265" width="15.7265625" style="2" customWidth="1"/>
    <col min="11266" max="11266" width="11.26953125" style="2" customWidth="1"/>
    <col min="11267" max="11267" width="15.26953125" style="2" bestFit="1" customWidth="1"/>
    <col min="11268" max="11268" width="2.26953125" style="2" customWidth="1"/>
    <col min="11269" max="11269" width="1.54296875" style="2" customWidth="1"/>
    <col min="11270" max="11270" width="33.26953125" style="2" customWidth="1"/>
    <col min="11271" max="11271" width="16.81640625" style="2" customWidth="1"/>
    <col min="11272" max="11272" width="0.81640625" style="2" customWidth="1"/>
    <col min="11273" max="11273" width="17.54296875" style="2" customWidth="1"/>
    <col min="11274" max="11274" width="1.26953125" style="2" customWidth="1"/>
    <col min="11275" max="11275" width="14.81640625" style="2" customWidth="1"/>
    <col min="11276" max="11276" width="1.1796875" style="2" customWidth="1"/>
    <col min="11277" max="11277" width="14.7265625" style="2" customWidth="1"/>
    <col min="11278" max="11278" width="1.453125" style="2" customWidth="1"/>
    <col min="11279" max="11279" width="14" style="2" customWidth="1"/>
    <col min="11280" max="11280" width="1.26953125" style="2" customWidth="1"/>
    <col min="11281" max="11281" width="12.54296875" style="2" bestFit="1" customWidth="1"/>
    <col min="11282" max="11511" width="8.7265625" style="2"/>
    <col min="11512" max="11512" width="3.26953125" style="2" customWidth="1"/>
    <col min="11513" max="11513" width="3.453125" style="2" customWidth="1"/>
    <col min="11514" max="11514" width="14.26953125" style="2" customWidth="1"/>
    <col min="11515" max="11515" width="30.54296875" style="2" customWidth="1"/>
    <col min="11516" max="11516" width="21.1796875" style="2" customWidth="1"/>
    <col min="11517" max="11517" width="12.26953125" style="2" customWidth="1"/>
    <col min="11518" max="11518" width="15.453125" style="2" customWidth="1"/>
    <col min="11519" max="11519" width="22.1796875" style="2" customWidth="1"/>
    <col min="11520" max="11520" width="18.453125" style="2" customWidth="1"/>
    <col min="11521" max="11521" width="15.7265625" style="2" customWidth="1"/>
    <col min="11522" max="11522" width="11.26953125" style="2" customWidth="1"/>
    <col min="11523" max="11523" width="15.26953125" style="2" bestFit="1" customWidth="1"/>
    <col min="11524" max="11524" width="2.26953125" style="2" customWidth="1"/>
    <col min="11525" max="11525" width="1.54296875" style="2" customWidth="1"/>
    <col min="11526" max="11526" width="33.26953125" style="2" customWidth="1"/>
    <col min="11527" max="11527" width="16.81640625" style="2" customWidth="1"/>
    <col min="11528" max="11528" width="0.81640625" style="2" customWidth="1"/>
    <col min="11529" max="11529" width="17.54296875" style="2" customWidth="1"/>
    <col min="11530" max="11530" width="1.26953125" style="2" customWidth="1"/>
    <col min="11531" max="11531" width="14.81640625" style="2" customWidth="1"/>
    <col min="11532" max="11532" width="1.1796875" style="2" customWidth="1"/>
    <col min="11533" max="11533" width="14.7265625" style="2" customWidth="1"/>
    <col min="11534" max="11534" width="1.453125" style="2" customWidth="1"/>
    <col min="11535" max="11535" width="14" style="2" customWidth="1"/>
    <col min="11536" max="11536" width="1.26953125" style="2" customWidth="1"/>
    <col min="11537" max="11537" width="12.54296875" style="2" bestFit="1" customWidth="1"/>
    <col min="11538" max="11767" width="8.7265625" style="2"/>
    <col min="11768" max="11768" width="3.26953125" style="2" customWidth="1"/>
    <col min="11769" max="11769" width="3.453125" style="2" customWidth="1"/>
    <col min="11770" max="11770" width="14.26953125" style="2" customWidth="1"/>
    <col min="11771" max="11771" width="30.54296875" style="2" customWidth="1"/>
    <col min="11772" max="11772" width="21.1796875" style="2" customWidth="1"/>
    <col min="11773" max="11773" width="12.26953125" style="2" customWidth="1"/>
    <col min="11774" max="11774" width="15.453125" style="2" customWidth="1"/>
    <col min="11775" max="11775" width="22.1796875" style="2" customWidth="1"/>
    <col min="11776" max="11776" width="18.453125" style="2" customWidth="1"/>
    <col min="11777" max="11777" width="15.7265625" style="2" customWidth="1"/>
    <col min="11778" max="11778" width="11.26953125" style="2" customWidth="1"/>
    <col min="11779" max="11779" width="15.26953125" style="2" bestFit="1" customWidth="1"/>
    <col min="11780" max="11780" width="2.26953125" style="2" customWidth="1"/>
    <col min="11781" max="11781" width="1.54296875" style="2" customWidth="1"/>
    <col min="11782" max="11782" width="33.26953125" style="2" customWidth="1"/>
    <col min="11783" max="11783" width="16.81640625" style="2" customWidth="1"/>
    <col min="11784" max="11784" width="0.81640625" style="2" customWidth="1"/>
    <col min="11785" max="11785" width="17.54296875" style="2" customWidth="1"/>
    <col min="11786" max="11786" width="1.26953125" style="2" customWidth="1"/>
    <col min="11787" max="11787" width="14.81640625" style="2" customWidth="1"/>
    <col min="11788" max="11788" width="1.1796875" style="2" customWidth="1"/>
    <col min="11789" max="11789" width="14.7265625" style="2" customWidth="1"/>
    <col min="11790" max="11790" width="1.453125" style="2" customWidth="1"/>
    <col min="11791" max="11791" width="14" style="2" customWidth="1"/>
    <col min="11792" max="11792" width="1.26953125" style="2" customWidth="1"/>
    <col min="11793" max="11793" width="12.54296875" style="2" bestFit="1" customWidth="1"/>
    <col min="11794" max="12023" width="8.7265625" style="2"/>
    <col min="12024" max="12024" width="3.26953125" style="2" customWidth="1"/>
    <col min="12025" max="12025" width="3.453125" style="2" customWidth="1"/>
    <col min="12026" max="12026" width="14.26953125" style="2" customWidth="1"/>
    <col min="12027" max="12027" width="30.54296875" style="2" customWidth="1"/>
    <col min="12028" max="12028" width="21.1796875" style="2" customWidth="1"/>
    <col min="12029" max="12029" width="12.26953125" style="2" customWidth="1"/>
    <col min="12030" max="12030" width="15.453125" style="2" customWidth="1"/>
    <col min="12031" max="12031" width="22.1796875" style="2" customWidth="1"/>
    <col min="12032" max="12032" width="18.453125" style="2" customWidth="1"/>
    <col min="12033" max="12033" width="15.7265625" style="2" customWidth="1"/>
    <col min="12034" max="12034" width="11.26953125" style="2" customWidth="1"/>
    <col min="12035" max="12035" width="15.26953125" style="2" bestFit="1" customWidth="1"/>
    <col min="12036" max="12036" width="2.26953125" style="2" customWidth="1"/>
    <col min="12037" max="12037" width="1.54296875" style="2" customWidth="1"/>
    <col min="12038" max="12038" width="33.26953125" style="2" customWidth="1"/>
    <col min="12039" max="12039" width="16.81640625" style="2" customWidth="1"/>
    <col min="12040" max="12040" width="0.81640625" style="2" customWidth="1"/>
    <col min="12041" max="12041" width="17.54296875" style="2" customWidth="1"/>
    <col min="12042" max="12042" width="1.26953125" style="2" customWidth="1"/>
    <col min="12043" max="12043" width="14.81640625" style="2" customWidth="1"/>
    <col min="12044" max="12044" width="1.1796875" style="2" customWidth="1"/>
    <col min="12045" max="12045" width="14.7265625" style="2" customWidth="1"/>
    <col min="12046" max="12046" width="1.453125" style="2" customWidth="1"/>
    <col min="12047" max="12047" width="14" style="2" customWidth="1"/>
    <col min="12048" max="12048" width="1.26953125" style="2" customWidth="1"/>
    <col min="12049" max="12049" width="12.54296875" style="2" bestFit="1" customWidth="1"/>
    <col min="12050" max="12279" width="8.7265625" style="2"/>
    <col min="12280" max="12280" width="3.26953125" style="2" customWidth="1"/>
    <col min="12281" max="12281" width="3.453125" style="2" customWidth="1"/>
    <col min="12282" max="12282" width="14.26953125" style="2" customWidth="1"/>
    <col min="12283" max="12283" width="30.54296875" style="2" customWidth="1"/>
    <col min="12284" max="12284" width="21.1796875" style="2" customWidth="1"/>
    <col min="12285" max="12285" width="12.26953125" style="2" customWidth="1"/>
    <col min="12286" max="12286" width="15.453125" style="2" customWidth="1"/>
    <col min="12287" max="12287" width="22.1796875" style="2" customWidth="1"/>
    <col min="12288" max="12288" width="18.453125" style="2" customWidth="1"/>
    <col min="12289" max="12289" width="15.7265625" style="2" customWidth="1"/>
    <col min="12290" max="12290" width="11.26953125" style="2" customWidth="1"/>
    <col min="12291" max="12291" width="15.26953125" style="2" bestFit="1" customWidth="1"/>
    <col min="12292" max="12292" width="2.26953125" style="2" customWidth="1"/>
    <col min="12293" max="12293" width="1.54296875" style="2" customWidth="1"/>
    <col min="12294" max="12294" width="33.26953125" style="2" customWidth="1"/>
    <col min="12295" max="12295" width="16.81640625" style="2" customWidth="1"/>
    <col min="12296" max="12296" width="0.81640625" style="2" customWidth="1"/>
    <col min="12297" max="12297" width="17.54296875" style="2" customWidth="1"/>
    <col min="12298" max="12298" width="1.26953125" style="2" customWidth="1"/>
    <col min="12299" max="12299" width="14.81640625" style="2" customWidth="1"/>
    <col min="12300" max="12300" width="1.1796875" style="2" customWidth="1"/>
    <col min="12301" max="12301" width="14.7265625" style="2" customWidth="1"/>
    <col min="12302" max="12302" width="1.453125" style="2" customWidth="1"/>
    <col min="12303" max="12303" width="14" style="2" customWidth="1"/>
    <col min="12304" max="12304" width="1.26953125" style="2" customWidth="1"/>
    <col min="12305" max="12305" width="12.54296875" style="2" bestFit="1" customWidth="1"/>
    <col min="12306" max="12535" width="8.7265625" style="2"/>
    <col min="12536" max="12536" width="3.26953125" style="2" customWidth="1"/>
    <col min="12537" max="12537" width="3.453125" style="2" customWidth="1"/>
    <col min="12538" max="12538" width="14.26953125" style="2" customWidth="1"/>
    <col min="12539" max="12539" width="30.54296875" style="2" customWidth="1"/>
    <col min="12540" max="12540" width="21.1796875" style="2" customWidth="1"/>
    <col min="12541" max="12541" width="12.26953125" style="2" customWidth="1"/>
    <col min="12542" max="12542" width="15.453125" style="2" customWidth="1"/>
    <col min="12543" max="12543" width="22.1796875" style="2" customWidth="1"/>
    <col min="12544" max="12544" width="18.453125" style="2" customWidth="1"/>
    <col min="12545" max="12545" width="15.7265625" style="2" customWidth="1"/>
    <col min="12546" max="12546" width="11.26953125" style="2" customWidth="1"/>
    <col min="12547" max="12547" width="15.26953125" style="2" bestFit="1" customWidth="1"/>
    <col min="12548" max="12548" width="2.26953125" style="2" customWidth="1"/>
    <col min="12549" max="12549" width="1.54296875" style="2" customWidth="1"/>
    <col min="12550" max="12550" width="33.26953125" style="2" customWidth="1"/>
    <col min="12551" max="12551" width="16.81640625" style="2" customWidth="1"/>
    <col min="12552" max="12552" width="0.81640625" style="2" customWidth="1"/>
    <col min="12553" max="12553" width="17.54296875" style="2" customWidth="1"/>
    <col min="12554" max="12554" width="1.26953125" style="2" customWidth="1"/>
    <col min="12555" max="12555" width="14.81640625" style="2" customWidth="1"/>
    <col min="12556" max="12556" width="1.1796875" style="2" customWidth="1"/>
    <col min="12557" max="12557" width="14.7265625" style="2" customWidth="1"/>
    <col min="12558" max="12558" width="1.453125" style="2" customWidth="1"/>
    <col min="12559" max="12559" width="14" style="2" customWidth="1"/>
    <col min="12560" max="12560" width="1.26953125" style="2" customWidth="1"/>
    <col min="12561" max="12561" width="12.54296875" style="2" bestFit="1" customWidth="1"/>
    <col min="12562" max="12791" width="8.7265625" style="2"/>
    <col min="12792" max="12792" width="3.26953125" style="2" customWidth="1"/>
    <col min="12793" max="12793" width="3.453125" style="2" customWidth="1"/>
    <col min="12794" max="12794" width="14.26953125" style="2" customWidth="1"/>
    <col min="12795" max="12795" width="30.54296875" style="2" customWidth="1"/>
    <col min="12796" max="12796" width="21.1796875" style="2" customWidth="1"/>
    <col min="12797" max="12797" width="12.26953125" style="2" customWidth="1"/>
    <col min="12798" max="12798" width="15.453125" style="2" customWidth="1"/>
    <col min="12799" max="12799" width="22.1796875" style="2" customWidth="1"/>
    <col min="12800" max="12800" width="18.453125" style="2" customWidth="1"/>
    <col min="12801" max="12801" width="15.7265625" style="2" customWidth="1"/>
    <col min="12802" max="12802" width="11.26953125" style="2" customWidth="1"/>
    <col min="12803" max="12803" width="15.26953125" style="2" bestFit="1" customWidth="1"/>
    <col min="12804" max="12804" width="2.26953125" style="2" customWidth="1"/>
    <col min="12805" max="12805" width="1.54296875" style="2" customWidth="1"/>
    <col min="12806" max="12806" width="33.26953125" style="2" customWidth="1"/>
    <col min="12807" max="12807" width="16.81640625" style="2" customWidth="1"/>
    <col min="12808" max="12808" width="0.81640625" style="2" customWidth="1"/>
    <col min="12809" max="12809" width="17.54296875" style="2" customWidth="1"/>
    <col min="12810" max="12810" width="1.26953125" style="2" customWidth="1"/>
    <col min="12811" max="12811" width="14.81640625" style="2" customWidth="1"/>
    <col min="12812" max="12812" width="1.1796875" style="2" customWidth="1"/>
    <col min="12813" max="12813" width="14.7265625" style="2" customWidth="1"/>
    <col min="12814" max="12814" width="1.453125" style="2" customWidth="1"/>
    <col min="12815" max="12815" width="14" style="2" customWidth="1"/>
    <col min="12816" max="12816" width="1.26953125" style="2" customWidth="1"/>
    <col min="12817" max="12817" width="12.54296875" style="2" bestFit="1" customWidth="1"/>
    <col min="12818" max="13047" width="8.7265625" style="2"/>
    <col min="13048" max="13048" width="3.26953125" style="2" customWidth="1"/>
    <col min="13049" max="13049" width="3.453125" style="2" customWidth="1"/>
    <col min="13050" max="13050" width="14.26953125" style="2" customWidth="1"/>
    <col min="13051" max="13051" width="30.54296875" style="2" customWidth="1"/>
    <col min="13052" max="13052" width="21.1796875" style="2" customWidth="1"/>
    <col min="13053" max="13053" width="12.26953125" style="2" customWidth="1"/>
    <col min="13054" max="13054" width="15.453125" style="2" customWidth="1"/>
    <col min="13055" max="13055" width="22.1796875" style="2" customWidth="1"/>
    <col min="13056" max="13056" width="18.453125" style="2" customWidth="1"/>
    <col min="13057" max="13057" width="15.7265625" style="2" customWidth="1"/>
    <col min="13058" max="13058" width="11.26953125" style="2" customWidth="1"/>
    <col min="13059" max="13059" width="15.26953125" style="2" bestFit="1" customWidth="1"/>
    <col min="13060" max="13060" width="2.26953125" style="2" customWidth="1"/>
    <col min="13061" max="13061" width="1.54296875" style="2" customWidth="1"/>
    <col min="13062" max="13062" width="33.26953125" style="2" customWidth="1"/>
    <col min="13063" max="13063" width="16.81640625" style="2" customWidth="1"/>
    <col min="13064" max="13064" width="0.81640625" style="2" customWidth="1"/>
    <col min="13065" max="13065" width="17.54296875" style="2" customWidth="1"/>
    <col min="13066" max="13066" width="1.26953125" style="2" customWidth="1"/>
    <col min="13067" max="13067" width="14.81640625" style="2" customWidth="1"/>
    <col min="13068" max="13068" width="1.1796875" style="2" customWidth="1"/>
    <col min="13069" max="13069" width="14.7265625" style="2" customWidth="1"/>
    <col min="13070" max="13070" width="1.453125" style="2" customWidth="1"/>
    <col min="13071" max="13071" width="14" style="2" customWidth="1"/>
    <col min="13072" max="13072" width="1.26953125" style="2" customWidth="1"/>
    <col min="13073" max="13073" width="12.54296875" style="2" bestFit="1" customWidth="1"/>
    <col min="13074" max="13303" width="8.7265625" style="2"/>
    <col min="13304" max="13304" width="3.26953125" style="2" customWidth="1"/>
    <col min="13305" max="13305" width="3.453125" style="2" customWidth="1"/>
    <col min="13306" max="13306" width="14.26953125" style="2" customWidth="1"/>
    <col min="13307" max="13307" width="30.54296875" style="2" customWidth="1"/>
    <col min="13308" max="13308" width="21.1796875" style="2" customWidth="1"/>
    <col min="13309" max="13309" width="12.26953125" style="2" customWidth="1"/>
    <col min="13310" max="13310" width="15.453125" style="2" customWidth="1"/>
    <col min="13311" max="13311" width="22.1796875" style="2" customWidth="1"/>
    <col min="13312" max="13312" width="18.453125" style="2" customWidth="1"/>
    <col min="13313" max="13313" width="15.7265625" style="2" customWidth="1"/>
    <col min="13314" max="13314" width="11.26953125" style="2" customWidth="1"/>
    <col min="13315" max="13315" width="15.26953125" style="2" bestFit="1" customWidth="1"/>
    <col min="13316" max="13316" width="2.26953125" style="2" customWidth="1"/>
    <col min="13317" max="13317" width="1.54296875" style="2" customWidth="1"/>
    <col min="13318" max="13318" width="33.26953125" style="2" customWidth="1"/>
    <col min="13319" max="13319" width="16.81640625" style="2" customWidth="1"/>
    <col min="13320" max="13320" width="0.81640625" style="2" customWidth="1"/>
    <col min="13321" max="13321" width="17.54296875" style="2" customWidth="1"/>
    <col min="13322" max="13322" width="1.26953125" style="2" customWidth="1"/>
    <col min="13323" max="13323" width="14.81640625" style="2" customWidth="1"/>
    <col min="13324" max="13324" width="1.1796875" style="2" customWidth="1"/>
    <col min="13325" max="13325" width="14.7265625" style="2" customWidth="1"/>
    <col min="13326" max="13326" width="1.453125" style="2" customWidth="1"/>
    <col min="13327" max="13327" width="14" style="2" customWidth="1"/>
    <col min="13328" max="13328" width="1.26953125" style="2" customWidth="1"/>
    <col min="13329" max="13329" width="12.54296875" style="2" bestFit="1" customWidth="1"/>
    <col min="13330" max="13559" width="8.7265625" style="2"/>
    <col min="13560" max="13560" width="3.26953125" style="2" customWidth="1"/>
    <col min="13561" max="13561" width="3.453125" style="2" customWidth="1"/>
    <col min="13562" max="13562" width="14.26953125" style="2" customWidth="1"/>
    <col min="13563" max="13563" width="30.54296875" style="2" customWidth="1"/>
    <col min="13564" max="13564" width="21.1796875" style="2" customWidth="1"/>
    <col min="13565" max="13565" width="12.26953125" style="2" customWidth="1"/>
    <col min="13566" max="13566" width="15.453125" style="2" customWidth="1"/>
    <col min="13567" max="13567" width="22.1796875" style="2" customWidth="1"/>
    <col min="13568" max="13568" width="18.453125" style="2" customWidth="1"/>
    <col min="13569" max="13569" width="15.7265625" style="2" customWidth="1"/>
    <col min="13570" max="13570" width="11.26953125" style="2" customWidth="1"/>
    <col min="13571" max="13571" width="15.26953125" style="2" bestFit="1" customWidth="1"/>
    <col min="13572" max="13572" width="2.26953125" style="2" customWidth="1"/>
    <col min="13573" max="13573" width="1.54296875" style="2" customWidth="1"/>
    <col min="13574" max="13574" width="33.26953125" style="2" customWidth="1"/>
    <col min="13575" max="13575" width="16.81640625" style="2" customWidth="1"/>
    <col min="13576" max="13576" width="0.81640625" style="2" customWidth="1"/>
    <col min="13577" max="13577" width="17.54296875" style="2" customWidth="1"/>
    <col min="13578" max="13578" width="1.26953125" style="2" customWidth="1"/>
    <col min="13579" max="13579" width="14.81640625" style="2" customWidth="1"/>
    <col min="13580" max="13580" width="1.1796875" style="2" customWidth="1"/>
    <col min="13581" max="13581" width="14.7265625" style="2" customWidth="1"/>
    <col min="13582" max="13582" width="1.453125" style="2" customWidth="1"/>
    <col min="13583" max="13583" width="14" style="2" customWidth="1"/>
    <col min="13584" max="13584" width="1.26953125" style="2" customWidth="1"/>
    <col min="13585" max="13585" width="12.54296875" style="2" bestFit="1" customWidth="1"/>
    <col min="13586" max="13815" width="8.7265625" style="2"/>
    <col min="13816" max="13816" width="3.26953125" style="2" customWidth="1"/>
    <col min="13817" max="13817" width="3.453125" style="2" customWidth="1"/>
    <col min="13818" max="13818" width="14.26953125" style="2" customWidth="1"/>
    <col min="13819" max="13819" width="30.54296875" style="2" customWidth="1"/>
    <col min="13820" max="13820" width="21.1796875" style="2" customWidth="1"/>
    <col min="13821" max="13821" width="12.26953125" style="2" customWidth="1"/>
    <col min="13822" max="13822" width="15.453125" style="2" customWidth="1"/>
    <col min="13823" max="13823" width="22.1796875" style="2" customWidth="1"/>
    <col min="13824" max="13824" width="18.453125" style="2" customWidth="1"/>
    <col min="13825" max="13825" width="15.7265625" style="2" customWidth="1"/>
    <col min="13826" max="13826" width="11.26953125" style="2" customWidth="1"/>
    <col min="13827" max="13827" width="15.26953125" style="2" bestFit="1" customWidth="1"/>
    <col min="13828" max="13828" width="2.26953125" style="2" customWidth="1"/>
    <col min="13829" max="13829" width="1.54296875" style="2" customWidth="1"/>
    <col min="13830" max="13830" width="33.26953125" style="2" customWidth="1"/>
    <col min="13831" max="13831" width="16.81640625" style="2" customWidth="1"/>
    <col min="13832" max="13832" width="0.81640625" style="2" customWidth="1"/>
    <col min="13833" max="13833" width="17.54296875" style="2" customWidth="1"/>
    <col min="13834" max="13834" width="1.26953125" style="2" customWidth="1"/>
    <col min="13835" max="13835" width="14.81640625" style="2" customWidth="1"/>
    <col min="13836" max="13836" width="1.1796875" style="2" customWidth="1"/>
    <col min="13837" max="13837" width="14.7265625" style="2" customWidth="1"/>
    <col min="13838" max="13838" width="1.453125" style="2" customWidth="1"/>
    <col min="13839" max="13839" width="14" style="2" customWidth="1"/>
    <col min="13840" max="13840" width="1.26953125" style="2" customWidth="1"/>
    <col min="13841" max="13841" width="12.54296875" style="2" bestFit="1" customWidth="1"/>
    <col min="13842" max="14071" width="8.7265625" style="2"/>
    <col min="14072" max="14072" width="3.26953125" style="2" customWidth="1"/>
    <col min="14073" max="14073" width="3.453125" style="2" customWidth="1"/>
    <col min="14074" max="14074" width="14.26953125" style="2" customWidth="1"/>
    <col min="14075" max="14075" width="30.54296875" style="2" customWidth="1"/>
    <col min="14076" max="14076" width="21.1796875" style="2" customWidth="1"/>
    <col min="14077" max="14077" width="12.26953125" style="2" customWidth="1"/>
    <col min="14078" max="14078" width="15.453125" style="2" customWidth="1"/>
    <col min="14079" max="14079" width="22.1796875" style="2" customWidth="1"/>
    <col min="14080" max="14080" width="18.453125" style="2" customWidth="1"/>
    <col min="14081" max="14081" width="15.7265625" style="2" customWidth="1"/>
    <col min="14082" max="14082" width="11.26953125" style="2" customWidth="1"/>
    <col min="14083" max="14083" width="15.26953125" style="2" bestFit="1" customWidth="1"/>
    <col min="14084" max="14084" width="2.26953125" style="2" customWidth="1"/>
    <col min="14085" max="14085" width="1.54296875" style="2" customWidth="1"/>
    <col min="14086" max="14086" width="33.26953125" style="2" customWidth="1"/>
    <col min="14087" max="14087" width="16.81640625" style="2" customWidth="1"/>
    <col min="14088" max="14088" width="0.81640625" style="2" customWidth="1"/>
    <col min="14089" max="14089" width="17.54296875" style="2" customWidth="1"/>
    <col min="14090" max="14090" width="1.26953125" style="2" customWidth="1"/>
    <col min="14091" max="14091" width="14.81640625" style="2" customWidth="1"/>
    <col min="14092" max="14092" width="1.1796875" style="2" customWidth="1"/>
    <col min="14093" max="14093" width="14.7265625" style="2" customWidth="1"/>
    <col min="14094" max="14094" width="1.453125" style="2" customWidth="1"/>
    <col min="14095" max="14095" width="14" style="2" customWidth="1"/>
    <col min="14096" max="14096" width="1.26953125" style="2" customWidth="1"/>
    <col min="14097" max="14097" width="12.54296875" style="2" bestFit="1" customWidth="1"/>
    <col min="14098" max="14327" width="8.7265625" style="2"/>
    <col min="14328" max="14328" width="3.26953125" style="2" customWidth="1"/>
    <col min="14329" max="14329" width="3.453125" style="2" customWidth="1"/>
    <col min="14330" max="14330" width="14.26953125" style="2" customWidth="1"/>
    <col min="14331" max="14331" width="30.54296875" style="2" customWidth="1"/>
    <col min="14332" max="14332" width="21.1796875" style="2" customWidth="1"/>
    <col min="14333" max="14333" width="12.26953125" style="2" customWidth="1"/>
    <col min="14334" max="14334" width="15.453125" style="2" customWidth="1"/>
    <col min="14335" max="14335" width="22.1796875" style="2" customWidth="1"/>
    <col min="14336" max="14336" width="18.453125" style="2" customWidth="1"/>
    <col min="14337" max="14337" width="15.7265625" style="2" customWidth="1"/>
    <col min="14338" max="14338" width="11.26953125" style="2" customWidth="1"/>
    <col min="14339" max="14339" width="15.26953125" style="2" bestFit="1" customWidth="1"/>
    <col min="14340" max="14340" width="2.26953125" style="2" customWidth="1"/>
    <col min="14341" max="14341" width="1.54296875" style="2" customWidth="1"/>
    <col min="14342" max="14342" width="33.26953125" style="2" customWidth="1"/>
    <col min="14343" max="14343" width="16.81640625" style="2" customWidth="1"/>
    <col min="14344" max="14344" width="0.81640625" style="2" customWidth="1"/>
    <col min="14345" max="14345" width="17.54296875" style="2" customWidth="1"/>
    <col min="14346" max="14346" width="1.26953125" style="2" customWidth="1"/>
    <col min="14347" max="14347" width="14.81640625" style="2" customWidth="1"/>
    <col min="14348" max="14348" width="1.1796875" style="2" customWidth="1"/>
    <col min="14349" max="14349" width="14.7265625" style="2" customWidth="1"/>
    <col min="14350" max="14350" width="1.453125" style="2" customWidth="1"/>
    <col min="14351" max="14351" width="14" style="2" customWidth="1"/>
    <col min="14352" max="14352" width="1.26953125" style="2" customWidth="1"/>
    <col min="14353" max="14353" width="12.54296875" style="2" bestFit="1" customWidth="1"/>
    <col min="14354" max="14583" width="8.7265625" style="2"/>
    <col min="14584" max="14584" width="3.26953125" style="2" customWidth="1"/>
    <col min="14585" max="14585" width="3.453125" style="2" customWidth="1"/>
    <col min="14586" max="14586" width="14.26953125" style="2" customWidth="1"/>
    <col min="14587" max="14587" width="30.54296875" style="2" customWidth="1"/>
    <col min="14588" max="14588" width="21.1796875" style="2" customWidth="1"/>
    <col min="14589" max="14589" width="12.26953125" style="2" customWidth="1"/>
    <col min="14590" max="14590" width="15.453125" style="2" customWidth="1"/>
    <col min="14591" max="14591" width="22.1796875" style="2" customWidth="1"/>
    <col min="14592" max="14592" width="18.453125" style="2" customWidth="1"/>
    <col min="14593" max="14593" width="15.7265625" style="2" customWidth="1"/>
    <col min="14594" max="14594" width="11.26953125" style="2" customWidth="1"/>
    <col min="14595" max="14595" width="15.26953125" style="2" bestFit="1" customWidth="1"/>
    <col min="14596" max="14596" width="2.26953125" style="2" customWidth="1"/>
    <col min="14597" max="14597" width="1.54296875" style="2" customWidth="1"/>
    <col min="14598" max="14598" width="33.26953125" style="2" customWidth="1"/>
    <col min="14599" max="14599" width="16.81640625" style="2" customWidth="1"/>
    <col min="14600" max="14600" width="0.81640625" style="2" customWidth="1"/>
    <col min="14601" max="14601" width="17.54296875" style="2" customWidth="1"/>
    <col min="14602" max="14602" width="1.26953125" style="2" customWidth="1"/>
    <col min="14603" max="14603" width="14.81640625" style="2" customWidth="1"/>
    <col min="14604" max="14604" width="1.1796875" style="2" customWidth="1"/>
    <col min="14605" max="14605" width="14.7265625" style="2" customWidth="1"/>
    <col min="14606" max="14606" width="1.453125" style="2" customWidth="1"/>
    <col min="14607" max="14607" width="14" style="2" customWidth="1"/>
    <col min="14608" max="14608" width="1.26953125" style="2" customWidth="1"/>
    <col min="14609" max="14609" width="12.54296875" style="2" bestFit="1" customWidth="1"/>
    <col min="14610" max="14839" width="8.7265625" style="2"/>
    <col min="14840" max="14840" width="3.26953125" style="2" customWidth="1"/>
    <col min="14841" max="14841" width="3.453125" style="2" customWidth="1"/>
    <col min="14842" max="14842" width="14.26953125" style="2" customWidth="1"/>
    <col min="14843" max="14843" width="30.54296875" style="2" customWidth="1"/>
    <col min="14844" max="14844" width="21.1796875" style="2" customWidth="1"/>
    <col min="14845" max="14845" width="12.26953125" style="2" customWidth="1"/>
    <col min="14846" max="14846" width="15.453125" style="2" customWidth="1"/>
    <col min="14847" max="14847" width="22.1796875" style="2" customWidth="1"/>
    <col min="14848" max="14848" width="18.453125" style="2" customWidth="1"/>
    <col min="14849" max="14849" width="15.7265625" style="2" customWidth="1"/>
    <col min="14850" max="14850" width="11.26953125" style="2" customWidth="1"/>
    <col min="14851" max="14851" width="15.26953125" style="2" bestFit="1" customWidth="1"/>
    <col min="14852" max="14852" width="2.26953125" style="2" customWidth="1"/>
    <col min="14853" max="14853" width="1.54296875" style="2" customWidth="1"/>
    <col min="14854" max="14854" width="33.26953125" style="2" customWidth="1"/>
    <col min="14855" max="14855" width="16.81640625" style="2" customWidth="1"/>
    <col min="14856" max="14856" width="0.81640625" style="2" customWidth="1"/>
    <col min="14857" max="14857" width="17.54296875" style="2" customWidth="1"/>
    <col min="14858" max="14858" width="1.26953125" style="2" customWidth="1"/>
    <col min="14859" max="14859" width="14.81640625" style="2" customWidth="1"/>
    <col min="14860" max="14860" width="1.1796875" style="2" customWidth="1"/>
    <col min="14861" max="14861" width="14.7265625" style="2" customWidth="1"/>
    <col min="14862" max="14862" width="1.453125" style="2" customWidth="1"/>
    <col min="14863" max="14863" width="14" style="2" customWidth="1"/>
    <col min="14864" max="14864" width="1.26953125" style="2" customWidth="1"/>
    <col min="14865" max="14865" width="12.54296875" style="2" bestFit="1" customWidth="1"/>
    <col min="14866" max="15095" width="8.7265625" style="2"/>
    <col min="15096" max="15096" width="3.26953125" style="2" customWidth="1"/>
    <col min="15097" max="15097" width="3.453125" style="2" customWidth="1"/>
    <col min="15098" max="15098" width="14.26953125" style="2" customWidth="1"/>
    <col min="15099" max="15099" width="30.54296875" style="2" customWidth="1"/>
    <col min="15100" max="15100" width="21.1796875" style="2" customWidth="1"/>
    <col min="15101" max="15101" width="12.26953125" style="2" customWidth="1"/>
    <col min="15102" max="15102" width="15.453125" style="2" customWidth="1"/>
    <col min="15103" max="15103" width="22.1796875" style="2" customWidth="1"/>
    <col min="15104" max="15104" width="18.453125" style="2" customWidth="1"/>
    <col min="15105" max="15105" width="15.7265625" style="2" customWidth="1"/>
    <col min="15106" max="15106" width="11.26953125" style="2" customWidth="1"/>
    <col min="15107" max="15107" width="15.26953125" style="2" bestFit="1" customWidth="1"/>
    <col min="15108" max="15108" width="2.26953125" style="2" customWidth="1"/>
    <col min="15109" max="15109" width="1.54296875" style="2" customWidth="1"/>
    <col min="15110" max="15110" width="33.26953125" style="2" customWidth="1"/>
    <col min="15111" max="15111" width="16.81640625" style="2" customWidth="1"/>
    <col min="15112" max="15112" width="0.81640625" style="2" customWidth="1"/>
    <col min="15113" max="15113" width="17.54296875" style="2" customWidth="1"/>
    <col min="15114" max="15114" width="1.26953125" style="2" customWidth="1"/>
    <col min="15115" max="15115" width="14.81640625" style="2" customWidth="1"/>
    <col min="15116" max="15116" width="1.1796875" style="2" customWidth="1"/>
    <col min="15117" max="15117" width="14.7265625" style="2" customWidth="1"/>
    <col min="15118" max="15118" width="1.453125" style="2" customWidth="1"/>
    <col min="15119" max="15119" width="14" style="2" customWidth="1"/>
    <col min="15120" max="15120" width="1.26953125" style="2" customWidth="1"/>
    <col min="15121" max="15121" width="12.54296875" style="2" bestFit="1" customWidth="1"/>
    <col min="15122" max="15351" width="8.7265625" style="2"/>
    <col min="15352" max="15352" width="3.26953125" style="2" customWidth="1"/>
    <col min="15353" max="15353" width="3.453125" style="2" customWidth="1"/>
    <col min="15354" max="15354" width="14.26953125" style="2" customWidth="1"/>
    <col min="15355" max="15355" width="30.54296875" style="2" customWidth="1"/>
    <col min="15356" max="15356" width="21.1796875" style="2" customWidth="1"/>
    <col min="15357" max="15357" width="12.26953125" style="2" customWidth="1"/>
    <col min="15358" max="15358" width="15.453125" style="2" customWidth="1"/>
    <col min="15359" max="15359" width="22.1796875" style="2" customWidth="1"/>
    <col min="15360" max="15360" width="18.453125" style="2" customWidth="1"/>
    <col min="15361" max="15361" width="15.7265625" style="2" customWidth="1"/>
    <col min="15362" max="15362" width="11.26953125" style="2" customWidth="1"/>
    <col min="15363" max="15363" width="15.26953125" style="2" bestFit="1" customWidth="1"/>
    <col min="15364" max="15364" width="2.26953125" style="2" customWidth="1"/>
    <col min="15365" max="15365" width="1.54296875" style="2" customWidth="1"/>
    <col min="15366" max="15366" width="33.26953125" style="2" customWidth="1"/>
    <col min="15367" max="15367" width="16.81640625" style="2" customWidth="1"/>
    <col min="15368" max="15368" width="0.81640625" style="2" customWidth="1"/>
    <col min="15369" max="15369" width="17.54296875" style="2" customWidth="1"/>
    <col min="15370" max="15370" width="1.26953125" style="2" customWidth="1"/>
    <col min="15371" max="15371" width="14.81640625" style="2" customWidth="1"/>
    <col min="15372" max="15372" width="1.1796875" style="2" customWidth="1"/>
    <col min="15373" max="15373" width="14.7265625" style="2" customWidth="1"/>
    <col min="15374" max="15374" width="1.453125" style="2" customWidth="1"/>
    <col min="15375" max="15375" width="14" style="2" customWidth="1"/>
    <col min="15376" max="15376" width="1.26953125" style="2" customWidth="1"/>
    <col min="15377" max="15377" width="12.54296875" style="2" bestFit="1" customWidth="1"/>
    <col min="15378" max="15607" width="8.7265625" style="2"/>
    <col min="15608" max="15608" width="3.26953125" style="2" customWidth="1"/>
    <col min="15609" max="15609" width="3.453125" style="2" customWidth="1"/>
    <col min="15610" max="15610" width="14.26953125" style="2" customWidth="1"/>
    <col min="15611" max="15611" width="30.54296875" style="2" customWidth="1"/>
    <col min="15612" max="15612" width="21.1796875" style="2" customWidth="1"/>
    <col min="15613" max="15613" width="12.26953125" style="2" customWidth="1"/>
    <col min="15614" max="15614" width="15.453125" style="2" customWidth="1"/>
    <col min="15615" max="15615" width="22.1796875" style="2" customWidth="1"/>
    <col min="15616" max="15616" width="18.453125" style="2" customWidth="1"/>
    <col min="15617" max="15617" width="15.7265625" style="2" customWidth="1"/>
    <col min="15618" max="15618" width="11.26953125" style="2" customWidth="1"/>
    <col min="15619" max="15619" width="15.26953125" style="2" bestFit="1" customWidth="1"/>
    <col min="15620" max="15620" width="2.26953125" style="2" customWidth="1"/>
    <col min="15621" max="15621" width="1.54296875" style="2" customWidth="1"/>
    <col min="15622" max="15622" width="33.26953125" style="2" customWidth="1"/>
    <col min="15623" max="15623" width="16.81640625" style="2" customWidth="1"/>
    <col min="15624" max="15624" width="0.81640625" style="2" customWidth="1"/>
    <col min="15625" max="15625" width="17.54296875" style="2" customWidth="1"/>
    <col min="15626" max="15626" width="1.26953125" style="2" customWidth="1"/>
    <col min="15627" max="15627" width="14.81640625" style="2" customWidth="1"/>
    <col min="15628" max="15628" width="1.1796875" style="2" customWidth="1"/>
    <col min="15629" max="15629" width="14.7265625" style="2" customWidth="1"/>
    <col min="15630" max="15630" width="1.453125" style="2" customWidth="1"/>
    <col min="15631" max="15631" width="14" style="2" customWidth="1"/>
    <col min="15632" max="15632" width="1.26953125" style="2" customWidth="1"/>
    <col min="15633" max="15633" width="12.54296875" style="2" bestFit="1" customWidth="1"/>
    <col min="15634" max="15863" width="8.7265625" style="2"/>
    <col min="15864" max="15864" width="3.26953125" style="2" customWidth="1"/>
    <col min="15865" max="15865" width="3.453125" style="2" customWidth="1"/>
    <col min="15866" max="15866" width="14.26953125" style="2" customWidth="1"/>
    <col min="15867" max="15867" width="30.54296875" style="2" customWidth="1"/>
    <col min="15868" max="15868" width="21.1796875" style="2" customWidth="1"/>
    <col min="15869" max="15869" width="12.26953125" style="2" customWidth="1"/>
    <col min="15870" max="15870" width="15.453125" style="2" customWidth="1"/>
    <col min="15871" max="15871" width="22.1796875" style="2" customWidth="1"/>
    <col min="15872" max="15872" width="18.453125" style="2" customWidth="1"/>
    <col min="15873" max="15873" width="15.7265625" style="2" customWidth="1"/>
    <col min="15874" max="15874" width="11.26953125" style="2" customWidth="1"/>
    <col min="15875" max="15875" width="15.26953125" style="2" bestFit="1" customWidth="1"/>
    <col min="15876" max="15876" width="2.26953125" style="2" customWidth="1"/>
    <col min="15877" max="15877" width="1.54296875" style="2" customWidth="1"/>
    <col min="15878" max="15878" width="33.26953125" style="2" customWidth="1"/>
    <col min="15879" max="15879" width="16.81640625" style="2" customWidth="1"/>
    <col min="15880" max="15880" width="0.81640625" style="2" customWidth="1"/>
    <col min="15881" max="15881" width="17.54296875" style="2" customWidth="1"/>
    <col min="15882" max="15882" width="1.26953125" style="2" customWidth="1"/>
    <col min="15883" max="15883" width="14.81640625" style="2" customWidth="1"/>
    <col min="15884" max="15884" width="1.1796875" style="2" customWidth="1"/>
    <col min="15885" max="15885" width="14.7265625" style="2" customWidth="1"/>
    <col min="15886" max="15886" width="1.453125" style="2" customWidth="1"/>
    <col min="15887" max="15887" width="14" style="2" customWidth="1"/>
    <col min="15888" max="15888" width="1.26953125" style="2" customWidth="1"/>
    <col min="15889" max="15889" width="12.54296875" style="2" bestFit="1" customWidth="1"/>
    <col min="15890" max="16119" width="8.7265625" style="2"/>
    <col min="16120" max="16120" width="3.26953125" style="2" customWidth="1"/>
    <col min="16121" max="16121" width="3.453125" style="2" customWidth="1"/>
    <col min="16122" max="16122" width="14.26953125" style="2" customWidth="1"/>
    <col min="16123" max="16123" width="30.54296875" style="2" customWidth="1"/>
    <col min="16124" max="16124" width="21.1796875" style="2" customWidth="1"/>
    <col min="16125" max="16125" width="12.26953125" style="2" customWidth="1"/>
    <col min="16126" max="16126" width="15.453125" style="2" customWidth="1"/>
    <col min="16127" max="16127" width="22.1796875" style="2" customWidth="1"/>
    <col min="16128" max="16128" width="18.453125" style="2" customWidth="1"/>
    <col min="16129" max="16129" width="15.7265625" style="2" customWidth="1"/>
    <col min="16130" max="16130" width="11.26953125" style="2" customWidth="1"/>
    <col min="16131" max="16131" width="15.26953125" style="2" bestFit="1" customWidth="1"/>
    <col min="16132" max="16132" width="2.26953125" style="2" customWidth="1"/>
    <col min="16133" max="16133" width="1.54296875" style="2" customWidth="1"/>
    <col min="16134" max="16134" width="33.26953125" style="2" customWidth="1"/>
    <col min="16135" max="16135" width="16.81640625" style="2" customWidth="1"/>
    <col min="16136" max="16136" width="0.81640625" style="2" customWidth="1"/>
    <col min="16137" max="16137" width="17.54296875" style="2" customWidth="1"/>
    <col min="16138" max="16138" width="1.26953125" style="2" customWidth="1"/>
    <col min="16139" max="16139" width="14.81640625" style="2" customWidth="1"/>
    <col min="16140" max="16140" width="1.1796875" style="2" customWidth="1"/>
    <col min="16141" max="16141" width="14.7265625" style="2" customWidth="1"/>
    <col min="16142" max="16142" width="1.453125" style="2" customWidth="1"/>
    <col min="16143" max="16143" width="14" style="2" customWidth="1"/>
    <col min="16144" max="16144" width="1.26953125" style="2" customWidth="1"/>
    <col min="16145" max="16145" width="12.54296875" style="2" bestFit="1" customWidth="1"/>
    <col min="16146" max="16384" width="8.7265625" style="2"/>
  </cols>
  <sheetData>
    <row r="1" spans="1:30" x14ac:dyDescent="0.45">
      <c r="O1" s="9"/>
      <c r="P1" s="9"/>
      <c r="Q1" s="9"/>
      <c r="R1" s="9"/>
      <c r="S1" s="9"/>
      <c r="U1" s="9"/>
      <c r="V1" s="9"/>
      <c r="W1" s="9"/>
      <c r="Y1" s="9"/>
      <c r="Z1" s="9"/>
      <c r="AA1" s="9"/>
      <c r="AB1" s="9"/>
    </row>
    <row r="2" spans="1:30" ht="36.5" thickBot="1" x14ac:dyDescent="0.85">
      <c r="C2" s="185"/>
      <c r="D2" s="186"/>
      <c r="E2" s="185"/>
      <c r="F2" s="187"/>
      <c r="G2" s="188"/>
      <c r="H2" s="188"/>
      <c r="I2" s="188"/>
      <c r="J2" s="188"/>
      <c r="K2" s="188"/>
      <c r="O2" s="9"/>
      <c r="P2" s="9"/>
      <c r="Q2" s="9"/>
      <c r="R2" s="9"/>
      <c r="S2" s="9"/>
      <c r="U2" s="9"/>
      <c r="V2" s="9"/>
      <c r="W2" s="9"/>
      <c r="Y2" s="9"/>
      <c r="Z2" s="9"/>
      <c r="AA2" s="9"/>
      <c r="AB2" s="9"/>
    </row>
    <row r="3" spans="1:30" ht="20.25" customHeight="1" thickBot="1" x14ac:dyDescent="0.5">
      <c r="C3" s="181" t="s">
        <v>170</v>
      </c>
      <c r="D3" s="182"/>
      <c r="E3" s="183"/>
      <c r="F3" s="183"/>
      <c r="G3" s="183"/>
      <c r="H3" s="183"/>
      <c r="I3" s="183"/>
      <c r="J3" s="183"/>
      <c r="K3" s="184"/>
      <c r="O3" s="238" t="s">
        <v>175</v>
      </c>
      <c r="P3" s="239"/>
      <c r="Q3" s="239"/>
      <c r="R3" s="239"/>
      <c r="S3" s="239"/>
      <c r="T3" s="239"/>
      <c r="U3" s="239"/>
      <c r="V3" s="239"/>
      <c r="W3" s="239"/>
      <c r="X3" s="239"/>
      <c r="Y3" s="239"/>
      <c r="Z3" s="239"/>
      <c r="AA3" s="239"/>
      <c r="AB3" s="240"/>
      <c r="AC3" s="234"/>
    </row>
    <row r="4" spans="1:30" ht="30" x14ac:dyDescent="0.45">
      <c r="A4" s="176"/>
      <c r="C4" s="189" t="s">
        <v>76</v>
      </c>
      <c r="D4" s="190" t="s">
        <v>171</v>
      </c>
      <c r="E4" s="190" t="s">
        <v>77</v>
      </c>
      <c r="F4" s="189" t="s">
        <v>78</v>
      </c>
      <c r="G4" s="189" t="s">
        <v>79</v>
      </c>
      <c r="H4" s="191" t="s">
        <v>90</v>
      </c>
      <c r="I4" s="191" t="s">
        <v>80</v>
      </c>
      <c r="J4" s="192" t="s">
        <v>81</v>
      </c>
      <c r="K4" s="193" t="s">
        <v>172</v>
      </c>
      <c r="L4" s="177"/>
      <c r="M4" s="176"/>
      <c r="O4" s="241" t="s">
        <v>178</v>
      </c>
      <c r="P4" s="217">
        <v>0.125</v>
      </c>
      <c r="Q4" s="218"/>
      <c r="R4" s="217">
        <v>0.125</v>
      </c>
      <c r="S4" s="219"/>
      <c r="T4" s="217">
        <v>0.2</v>
      </c>
      <c r="U4" s="218"/>
      <c r="V4" s="217">
        <v>0.125</v>
      </c>
      <c r="W4" s="220"/>
      <c r="X4" s="217">
        <v>0.1</v>
      </c>
      <c r="Y4" s="220"/>
      <c r="Z4" s="217">
        <v>0.125</v>
      </c>
      <c r="AA4" s="194"/>
      <c r="AB4" s="242"/>
    </row>
    <row r="5" spans="1:30" ht="53.5" x14ac:dyDescent="0.45">
      <c r="C5" s="221"/>
      <c r="D5" s="222"/>
      <c r="E5" s="223"/>
      <c r="F5" s="224"/>
      <c r="G5" s="225"/>
      <c r="H5" s="226"/>
      <c r="I5" s="227"/>
      <c r="J5" s="227"/>
      <c r="K5" s="221"/>
      <c r="L5" s="175"/>
      <c r="O5" s="243" t="s">
        <v>83</v>
      </c>
      <c r="P5" s="203" t="s">
        <v>176</v>
      </c>
      <c r="Q5" s="204"/>
      <c r="R5" s="203" t="s">
        <v>180</v>
      </c>
      <c r="S5" s="204"/>
      <c r="T5" s="203" t="s">
        <v>177</v>
      </c>
      <c r="U5" s="204"/>
      <c r="V5" s="203" t="s">
        <v>179</v>
      </c>
      <c r="W5" s="204"/>
      <c r="X5" s="203" t="s">
        <v>181</v>
      </c>
      <c r="Y5" s="204"/>
      <c r="Z5" s="203" t="s">
        <v>182</v>
      </c>
      <c r="AA5" s="205"/>
      <c r="AB5" s="244" t="s">
        <v>84</v>
      </c>
      <c r="AC5" s="96"/>
    </row>
    <row r="6" spans="1:30" x14ac:dyDescent="0.45">
      <c r="A6" s="178"/>
      <c r="C6" s="221"/>
      <c r="D6" s="222"/>
      <c r="E6" s="223"/>
      <c r="F6" s="224"/>
      <c r="G6" s="225"/>
      <c r="H6" s="226"/>
      <c r="I6" s="227"/>
      <c r="J6" s="227"/>
      <c r="K6" s="221"/>
      <c r="L6" s="175"/>
      <c r="M6" s="178"/>
      <c r="O6" s="245" t="s">
        <v>173</v>
      </c>
      <c r="P6" s="11"/>
      <c r="Q6" s="199"/>
      <c r="R6" s="13"/>
      <c r="S6" s="199"/>
      <c r="T6" s="212"/>
      <c r="U6" s="199"/>
      <c r="V6" s="13"/>
      <c r="W6" s="199"/>
      <c r="X6" s="212"/>
      <c r="Y6" s="199"/>
      <c r="Z6" s="13"/>
      <c r="AA6" s="12"/>
      <c r="AB6" s="246">
        <f>SUM(P6:Z6)</f>
        <v>0</v>
      </c>
      <c r="AC6" s="235"/>
      <c r="AD6" s="10"/>
    </row>
    <row r="7" spans="1:30" x14ac:dyDescent="0.45">
      <c r="A7" s="178"/>
      <c r="C7" s="221"/>
      <c r="D7" s="222"/>
      <c r="E7" s="228"/>
      <c r="F7" s="224"/>
      <c r="G7" s="225"/>
      <c r="H7" s="226"/>
      <c r="I7" s="227"/>
      <c r="J7" s="227"/>
      <c r="K7" s="221"/>
      <c r="L7" s="175"/>
      <c r="M7" s="178"/>
      <c r="O7" s="247" t="s">
        <v>85</v>
      </c>
      <c r="P7" s="13"/>
      <c r="Q7" s="199"/>
      <c r="R7" s="13"/>
      <c r="S7" s="199"/>
      <c r="T7" s="212"/>
      <c r="U7" s="199"/>
      <c r="V7" s="13"/>
      <c r="W7" s="199"/>
      <c r="X7" s="212"/>
      <c r="Y7" s="199"/>
      <c r="Z7" s="13"/>
      <c r="AA7" s="12"/>
      <c r="AB7" s="246">
        <f>SUM(P7:Z7)</f>
        <v>0</v>
      </c>
      <c r="AC7" s="236"/>
      <c r="AD7" s="10"/>
    </row>
    <row r="8" spans="1:30" ht="16.5" customHeight="1" x14ac:dyDescent="0.45">
      <c r="A8" s="178"/>
      <c r="C8" s="221"/>
      <c r="D8" s="222"/>
      <c r="E8" s="229"/>
      <c r="F8" s="229"/>
      <c r="G8" s="225"/>
      <c r="H8" s="226"/>
      <c r="I8" s="227"/>
      <c r="J8" s="227"/>
      <c r="K8" s="221"/>
      <c r="M8" s="178"/>
      <c r="O8" s="245" t="s">
        <v>86</v>
      </c>
      <c r="P8" s="13"/>
      <c r="Q8" s="199"/>
      <c r="R8" s="13"/>
      <c r="S8" s="199"/>
      <c r="T8" s="212"/>
      <c r="U8" s="199"/>
      <c r="V8" s="13"/>
      <c r="W8" s="199"/>
      <c r="X8" s="212"/>
      <c r="Y8" s="199"/>
      <c r="Z8" s="13"/>
      <c r="AA8" s="12"/>
      <c r="AB8" s="246">
        <f>SUM(P8:Z8)</f>
        <v>0</v>
      </c>
      <c r="AC8" s="237"/>
      <c r="AD8" s="10"/>
    </row>
    <row r="9" spans="1:30" ht="18.75" customHeight="1" thickBot="1" x14ac:dyDescent="0.5">
      <c r="A9" s="178"/>
      <c r="C9" s="221"/>
      <c r="D9" s="222"/>
      <c r="E9" s="229"/>
      <c r="F9" s="229"/>
      <c r="G9" s="225"/>
      <c r="H9" s="226"/>
      <c r="I9" s="227"/>
      <c r="J9" s="227"/>
      <c r="K9" s="221"/>
      <c r="M9" s="178"/>
      <c r="O9" s="245" t="s">
        <v>174</v>
      </c>
      <c r="P9" s="14">
        <f>SUM(P6:P8)</f>
        <v>0</v>
      </c>
      <c r="Q9" s="200">
        <f t="shared" ref="Q9:AB9" si="0">SUM(Q6:Q8)</f>
        <v>0</v>
      </c>
      <c r="R9" s="14">
        <f t="shared" si="0"/>
        <v>0</v>
      </c>
      <c r="S9" s="200"/>
      <c r="T9" s="213">
        <f t="shared" si="0"/>
        <v>0</v>
      </c>
      <c r="U9" s="200"/>
      <c r="V9" s="14">
        <f t="shared" si="0"/>
        <v>0</v>
      </c>
      <c r="W9" s="200">
        <f t="shared" si="0"/>
        <v>0</v>
      </c>
      <c r="X9" s="213"/>
      <c r="Y9" s="200"/>
      <c r="Z9" s="14">
        <f t="shared" si="0"/>
        <v>0</v>
      </c>
      <c r="AA9" s="15"/>
      <c r="AB9" s="248">
        <f t="shared" si="0"/>
        <v>0</v>
      </c>
      <c r="AC9" s="237"/>
      <c r="AD9" s="10"/>
    </row>
    <row r="10" spans="1:30" ht="19.5" customHeight="1" thickTop="1" x14ac:dyDescent="0.45">
      <c r="A10" s="178"/>
      <c r="C10" s="221"/>
      <c r="D10" s="222"/>
      <c r="E10" s="229"/>
      <c r="F10" s="229"/>
      <c r="G10" s="225"/>
      <c r="H10" s="226"/>
      <c r="I10" s="227"/>
      <c r="J10" s="227"/>
      <c r="K10" s="221"/>
      <c r="M10" s="178"/>
      <c r="O10" s="245"/>
      <c r="P10" s="13"/>
      <c r="Q10" s="199"/>
      <c r="R10" s="13"/>
      <c r="S10" s="199"/>
      <c r="T10" s="212"/>
      <c r="U10" s="199"/>
      <c r="V10" s="13"/>
      <c r="W10" s="199"/>
      <c r="X10" s="212"/>
      <c r="Y10" s="199"/>
      <c r="Z10" s="13"/>
      <c r="AA10" s="12"/>
      <c r="AB10" s="249"/>
      <c r="AC10" s="236"/>
      <c r="AD10" s="10"/>
    </row>
    <row r="11" spans="1:30" ht="30.75" customHeight="1" x14ac:dyDescent="0.45">
      <c r="A11" s="178"/>
      <c r="C11" s="221"/>
      <c r="D11" s="222"/>
      <c r="E11" s="229"/>
      <c r="F11" s="229"/>
      <c r="G11" s="225"/>
      <c r="H11" s="226"/>
      <c r="I11" s="227"/>
      <c r="J11" s="227"/>
      <c r="K11" s="221"/>
      <c r="M11" s="178"/>
      <c r="O11" s="250" t="s">
        <v>87</v>
      </c>
      <c r="P11" s="16"/>
      <c r="Q11" s="199"/>
      <c r="R11" s="16"/>
      <c r="S11" s="199"/>
      <c r="T11" s="212"/>
      <c r="U11" s="199"/>
      <c r="V11" s="16"/>
      <c r="W11" s="199"/>
      <c r="X11" s="212"/>
      <c r="Y11" s="199"/>
      <c r="Z11" s="16"/>
      <c r="AA11" s="12"/>
      <c r="AB11" s="251"/>
      <c r="AC11" s="237"/>
      <c r="AD11" s="10"/>
    </row>
    <row r="12" spans="1:30" ht="27.5" x14ac:dyDescent="0.45">
      <c r="A12" s="178"/>
      <c r="C12" s="221"/>
      <c r="D12" s="222"/>
      <c r="E12" s="229"/>
      <c r="F12" s="229"/>
      <c r="G12" s="225"/>
      <c r="H12" s="226"/>
      <c r="I12" s="227"/>
      <c r="J12" s="227"/>
      <c r="K12" s="221"/>
      <c r="M12" s="178"/>
      <c r="O12" s="245" t="s">
        <v>88</v>
      </c>
      <c r="P12" s="13">
        <v>0</v>
      </c>
      <c r="Q12" s="199"/>
      <c r="R12" s="13">
        <v>0</v>
      </c>
      <c r="S12" s="199"/>
      <c r="T12" s="212"/>
      <c r="U12" s="199"/>
      <c r="V12" s="13">
        <v>0</v>
      </c>
      <c r="W12" s="199"/>
      <c r="X12" s="212"/>
      <c r="Y12" s="199"/>
      <c r="Z12" s="13">
        <v>0</v>
      </c>
      <c r="AA12" s="12"/>
      <c r="AB12" s="249">
        <f>SUM(P12:Z12)</f>
        <v>0</v>
      </c>
      <c r="AC12" s="211"/>
      <c r="AD12" s="10"/>
    </row>
    <row r="13" spans="1:30" ht="21" thickBot="1" x14ac:dyDescent="0.5">
      <c r="A13" s="178"/>
      <c r="C13" s="221"/>
      <c r="D13" s="222"/>
      <c r="E13" s="229"/>
      <c r="F13" s="229"/>
      <c r="G13" s="225"/>
      <c r="H13" s="226"/>
      <c r="I13" s="227"/>
      <c r="J13" s="227"/>
      <c r="K13" s="221"/>
      <c r="M13" s="178"/>
      <c r="O13" s="247" t="s">
        <v>89</v>
      </c>
      <c r="P13" s="13">
        <f>P9*P4</f>
        <v>0</v>
      </c>
      <c r="Q13" s="201">
        <f t="shared" ref="Q13:Z13" si="1">Q9*Q4</f>
        <v>0</v>
      </c>
      <c r="R13" s="13">
        <f t="shared" si="1"/>
        <v>0</v>
      </c>
      <c r="S13" s="201"/>
      <c r="T13" s="214">
        <f t="shared" si="1"/>
        <v>0</v>
      </c>
      <c r="U13" s="201"/>
      <c r="V13" s="13">
        <f t="shared" si="1"/>
        <v>0</v>
      </c>
      <c r="W13" s="201">
        <f t="shared" si="1"/>
        <v>0</v>
      </c>
      <c r="X13" s="214"/>
      <c r="Y13" s="201"/>
      <c r="Z13" s="13">
        <f t="shared" si="1"/>
        <v>0</v>
      </c>
      <c r="AA13" s="17">
        <v>0</v>
      </c>
      <c r="AB13" s="249">
        <f>SUM(P13:Z13)</f>
        <v>0</v>
      </c>
      <c r="AC13" s="211"/>
      <c r="AD13" s="10"/>
    </row>
    <row r="14" spans="1:30" ht="31.5" customHeight="1" thickBot="1" x14ac:dyDescent="0.5">
      <c r="A14" s="178"/>
      <c r="C14" s="221"/>
      <c r="D14" s="222"/>
      <c r="E14" s="230"/>
      <c r="F14" s="229"/>
      <c r="G14" s="225"/>
      <c r="H14" s="226"/>
      <c r="I14" s="227"/>
      <c r="J14" s="227"/>
      <c r="K14" s="221"/>
      <c r="M14" s="178"/>
      <c r="O14" s="195" t="s">
        <v>183</v>
      </c>
      <c r="P14" s="196">
        <f>P13+P12</f>
        <v>0</v>
      </c>
      <c r="Q14" s="202">
        <v>0</v>
      </c>
      <c r="R14" s="196">
        <f>R13+R12</f>
        <v>0</v>
      </c>
      <c r="S14" s="202"/>
      <c r="T14" s="215">
        <v>0</v>
      </c>
      <c r="U14" s="202"/>
      <c r="V14" s="196">
        <f>V13+V12</f>
        <v>0</v>
      </c>
      <c r="W14" s="202">
        <v>0</v>
      </c>
      <c r="X14" s="215"/>
      <c r="Y14" s="202"/>
      <c r="Z14" s="196">
        <f>Z13+Z12</f>
        <v>0</v>
      </c>
      <c r="AA14" s="197">
        <v>0</v>
      </c>
      <c r="AB14" s="198">
        <f>SUM(P14:Z14)</f>
        <v>0</v>
      </c>
      <c r="AC14" s="211"/>
      <c r="AD14" s="10"/>
    </row>
    <row r="15" spans="1:30" ht="21" thickBot="1" x14ac:dyDescent="0.5">
      <c r="A15" s="178"/>
      <c r="C15" s="221"/>
      <c r="D15" s="222"/>
      <c r="E15" s="230"/>
      <c r="F15" s="229"/>
      <c r="G15" s="225"/>
      <c r="H15" s="226"/>
      <c r="I15" s="227"/>
      <c r="J15" s="227"/>
      <c r="K15" s="221"/>
      <c r="M15" s="178"/>
      <c r="O15" s="206" t="s">
        <v>184</v>
      </c>
      <c r="P15" s="207">
        <f>P9-P13</f>
        <v>0</v>
      </c>
      <c r="Q15" s="208"/>
      <c r="R15" s="207">
        <f>R9-R13</f>
        <v>0</v>
      </c>
      <c r="S15" s="208"/>
      <c r="T15" s="216"/>
      <c r="U15" s="208"/>
      <c r="V15" s="207">
        <f>V9-V13</f>
        <v>0</v>
      </c>
      <c r="W15" s="208"/>
      <c r="X15" s="216"/>
      <c r="Y15" s="208"/>
      <c r="Z15" s="207">
        <f>Z9-Z13</f>
        <v>0</v>
      </c>
      <c r="AA15" s="209"/>
      <c r="AB15" s="210">
        <f>AB9-AB13</f>
        <v>0</v>
      </c>
      <c r="AC15" s="211"/>
      <c r="AD15" s="10"/>
    </row>
    <row r="16" spans="1:30" ht="21" customHeight="1" x14ac:dyDescent="0.45">
      <c r="A16" s="178"/>
      <c r="C16" s="229"/>
      <c r="D16" s="229"/>
      <c r="E16" s="229"/>
      <c r="F16" s="229"/>
      <c r="G16" s="221"/>
      <c r="H16" s="221"/>
      <c r="I16" s="221"/>
      <c r="J16" s="221"/>
      <c r="K16" s="221"/>
      <c r="M16" s="178"/>
      <c r="AC16" s="211"/>
      <c r="AD16" s="10"/>
    </row>
    <row r="17" spans="1:13" x14ac:dyDescent="0.45">
      <c r="C17" s="229"/>
      <c r="D17" s="229"/>
      <c r="E17" s="229"/>
      <c r="F17" s="229"/>
      <c r="G17" s="221"/>
      <c r="H17" s="221"/>
      <c r="I17" s="221"/>
      <c r="J17" s="221"/>
      <c r="K17" s="221"/>
    </row>
    <row r="18" spans="1:13" x14ac:dyDescent="0.45">
      <c r="C18" s="229"/>
      <c r="D18" s="229"/>
      <c r="E18" s="229"/>
      <c r="F18" s="229"/>
      <c r="G18" s="221"/>
      <c r="H18" s="221"/>
      <c r="I18" s="221"/>
      <c r="J18" s="221"/>
      <c r="K18" s="221"/>
    </row>
    <row r="19" spans="1:13" ht="76.900000000000006" customHeight="1" x14ac:dyDescent="0.45">
      <c r="C19" s="229"/>
      <c r="D19" s="229"/>
      <c r="E19" s="229"/>
      <c r="F19" s="229"/>
      <c r="G19" s="221"/>
      <c r="H19" s="221"/>
      <c r="I19" s="221"/>
      <c r="J19" s="221"/>
      <c r="K19" s="221"/>
    </row>
    <row r="20" spans="1:13" x14ac:dyDescent="0.45">
      <c r="C20" s="231"/>
      <c r="D20" s="231"/>
      <c r="E20" s="231"/>
      <c r="F20" s="231"/>
      <c r="G20" s="232">
        <f>SUM(G5:G19)</f>
        <v>0</v>
      </c>
      <c r="H20" s="233"/>
      <c r="I20" s="232">
        <f>SUM(I5:I19)</f>
        <v>0</v>
      </c>
      <c r="J20" s="232">
        <f>SUM(J5:J19)</f>
        <v>0</v>
      </c>
      <c r="K20" s="233"/>
      <c r="L20" s="179"/>
    </row>
    <row r="21" spans="1:13" ht="28.5" customHeight="1" x14ac:dyDescent="0.45">
      <c r="C21" s="229"/>
      <c r="D21" s="229"/>
      <c r="E21" s="229"/>
      <c r="F21" s="229"/>
      <c r="G21" s="221"/>
      <c r="H21" s="221"/>
      <c r="I21" s="221"/>
      <c r="J21" s="221"/>
      <c r="K21" s="221"/>
    </row>
    <row r="22" spans="1:13" x14ac:dyDescent="0.45">
      <c r="A22" s="178"/>
      <c r="C22" s="229"/>
      <c r="D22" s="229"/>
      <c r="E22" s="229"/>
      <c r="F22" s="229"/>
      <c r="G22" s="221"/>
      <c r="H22" s="221"/>
      <c r="I22" s="221"/>
      <c r="J22" s="221"/>
      <c r="K22" s="221"/>
      <c r="M22" s="178"/>
    </row>
    <row r="23" spans="1:13" ht="19.5" customHeight="1" x14ac:dyDescent="0.45">
      <c r="C23" s="229"/>
      <c r="D23" s="229"/>
      <c r="E23" s="229"/>
      <c r="F23" s="229"/>
      <c r="G23" s="221"/>
      <c r="H23" s="221"/>
      <c r="I23" s="221"/>
      <c r="J23" s="221"/>
      <c r="K23" s="221"/>
      <c r="M23" s="178"/>
    </row>
    <row r="24" spans="1:13" x14ac:dyDescent="0.45">
      <c r="C24" s="229"/>
      <c r="D24" s="229"/>
      <c r="E24" s="229"/>
      <c r="F24" s="229"/>
      <c r="G24" s="221"/>
      <c r="H24" s="221"/>
      <c r="I24" s="221"/>
      <c r="J24" s="221"/>
      <c r="K24" s="221"/>
      <c r="M24" s="178"/>
    </row>
    <row r="25" spans="1:13" x14ac:dyDescent="0.45">
      <c r="C25" s="229"/>
      <c r="D25" s="229"/>
      <c r="E25" s="229"/>
      <c r="F25" s="229"/>
      <c r="G25" s="221"/>
      <c r="H25" s="221"/>
      <c r="I25" s="221"/>
      <c r="J25" s="221"/>
      <c r="K25" s="221"/>
      <c r="M25" s="178"/>
    </row>
    <row r="26" spans="1:13" ht="18.75" customHeight="1" x14ac:dyDescent="0.45">
      <c r="C26" s="229"/>
      <c r="D26" s="229"/>
      <c r="E26" s="229"/>
      <c r="F26" s="229"/>
      <c r="G26" s="221"/>
      <c r="H26" s="221"/>
      <c r="I26" s="221"/>
      <c r="J26" s="221"/>
      <c r="K26" s="221"/>
      <c r="M26" s="178"/>
    </row>
    <row r="27" spans="1:13" ht="18.75" customHeight="1" x14ac:dyDescent="0.45">
      <c r="C27" s="229"/>
      <c r="D27" s="229"/>
      <c r="E27" s="229"/>
      <c r="F27" s="229"/>
      <c r="G27" s="221"/>
      <c r="H27" s="221"/>
      <c r="I27" s="221"/>
      <c r="J27" s="221"/>
      <c r="K27" s="221"/>
      <c r="M27" s="178"/>
    </row>
    <row r="28" spans="1:13" ht="18.75" customHeight="1" x14ac:dyDescent="0.45">
      <c r="C28" s="229"/>
      <c r="D28" s="229"/>
      <c r="E28" s="229"/>
      <c r="F28" s="229"/>
      <c r="G28" s="221"/>
      <c r="H28" s="221"/>
      <c r="I28" s="221"/>
      <c r="J28" s="221"/>
      <c r="K28" s="221"/>
      <c r="M28" s="178"/>
    </row>
    <row r="29" spans="1:13" ht="18.75" customHeight="1" x14ac:dyDescent="0.45">
      <c r="C29" s="229"/>
      <c r="D29" s="229"/>
      <c r="E29" s="229"/>
      <c r="F29" s="229"/>
      <c r="G29" s="221"/>
      <c r="H29" s="221"/>
      <c r="I29" s="221"/>
      <c r="J29" s="221"/>
      <c r="K29" s="221"/>
      <c r="M29" s="178"/>
    </row>
    <row r="30" spans="1:13" ht="18.75" customHeight="1" x14ac:dyDescent="0.45">
      <c r="C30" s="229"/>
      <c r="D30" s="229"/>
      <c r="E30" s="229"/>
      <c r="F30" s="229"/>
      <c r="G30" s="221"/>
      <c r="H30" s="221"/>
      <c r="I30" s="221"/>
      <c r="J30" s="221"/>
      <c r="K30" s="221"/>
      <c r="M30" s="180" t="s">
        <v>82</v>
      </c>
    </row>
    <row r="31" spans="1:13" ht="18.75" customHeight="1" x14ac:dyDescent="0.45">
      <c r="C31" s="229"/>
      <c r="D31" s="229"/>
      <c r="E31" s="229"/>
      <c r="F31" s="229"/>
      <c r="G31" s="221"/>
      <c r="H31" s="221"/>
      <c r="I31" s="221"/>
      <c r="J31" s="221"/>
      <c r="K31" s="221"/>
      <c r="M31" s="178"/>
    </row>
    <row r="32" spans="1:13" ht="18.75" customHeight="1" x14ac:dyDescent="0.45">
      <c r="C32" s="229"/>
      <c r="D32" s="229"/>
      <c r="E32" s="229"/>
      <c r="F32" s="229"/>
      <c r="G32" s="221"/>
      <c r="H32" s="221"/>
      <c r="I32" s="221"/>
      <c r="J32" s="221"/>
      <c r="K32" s="221"/>
      <c r="M32" s="178"/>
    </row>
    <row r="33" spans="3:13" ht="59.5" customHeight="1" x14ac:dyDescent="0.45">
      <c r="C33" s="229"/>
      <c r="D33" s="229"/>
      <c r="E33" s="229"/>
      <c r="F33" s="229"/>
      <c r="G33" s="221"/>
      <c r="H33" s="221"/>
      <c r="I33" s="221"/>
      <c r="J33" s="221"/>
      <c r="K33" s="221"/>
      <c r="M33" s="178"/>
    </row>
    <row r="34" spans="3:13" ht="21.75" customHeight="1" x14ac:dyDescent="0.45">
      <c r="C34" s="229"/>
      <c r="D34" s="229"/>
      <c r="E34" s="229"/>
      <c r="F34" s="229"/>
      <c r="G34" s="221"/>
      <c r="H34" s="221"/>
      <c r="I34" s="221"/>
      <c r="J34" s="221"/>
      <c r="K34" s="221"/>
      <c r="M34" s="178"/>
    </row>
    <row r="35" spans="3:13" ht="26.25" customHeight="1" x14ac:dyDescent="0.45">
      <c r="C35" s="229"/>
      <c r="D35" s="229"/>
      <c r="E35" s="229"/>
      <c r="F35" s="229"/>
      <c r="G35" s="221"/>
      <c r="H35" s="221"/>
      <c r="I35" s="221"/>
      <c r="J35" s="221"/>
      <c r="K35" s="221"/>
      <c r="M35" s="178"/>
    </row>
    <row r="36" spans="3:13" x14ac:dyDescent="0.45">
      <c r="C36" s="229"/>
      <c r="D36" s="229"/>
      <c r="E36" s="229"/>
      <c r="F36" s="229"/>
      <c r="G36" s="221"/>
      <c r="H36" s="221"/>
      <c r="I36" s="221"/>
      <c r="J36" s="221"/>
      <c r="K36" s="221"/>
      <c r="M36" s="178"/>
    </row>
    <row r="37" spans="3:13" ht="17.25" customHeight="1" x14ac:dyDescent="0.45">
      <c r="C37" s="229"/>
      <c r="D37" s="229"/>
      <c r="E37" s="229"/>
      <c r="F37" s="229"/>
      <c r="G37" s="221"/>
      <c r="H37" s="221"/>
      <c r="I37" s="221"/>
      <c r="J37" s="221"/>
      <c r="K37" s="221"/>
    </row>
    <row r="38" spans="3:13" x14ac:dyDescent="0.45">
      <c r="C38" s="229"/>
      <c r="D38" s="229"/>
      <c r="E38" s="229"/>
      <c r="F38" s="229"/>
      <c r="G38" s="221"/>
      <c r="H38" s="221"/>
      <c r="I38" s="221"/>
      <c r="J38" s="221"/>
      <c r="K38" s="221"/>
    </row>
    <row r="39" spans="3:13" x14ac:dyDescent="0.45">
      <c r="C39" s="229"/>
      <c r="D39" s="229"/>
      <c r="E39" s="229"/>
      <c r="F39" s="229"/>
      <c r="G39" s="221"/>
      <c r="H39" s="221"/>
      <c r="I39" s="221"/>
      <c r="J39" s="221"/>
      <c r="K39" s="221"/>
    </row>
    <row r="40" spans="3:13" x14ac:dyDescent="0.45">
      <c r="C40" s="229"/>
      <c r="D40" s="229"/>
      <c r="E40" s="229"/>
      <c r="F40" s="229"/>
      <c r="G40" s="221"/>
      <c r="H40" s="221"/>
      <c r="I40" s="221"/>
      <c r="J40" s="221"/>
      <c r="K40" s="221"/>
    </row>
    <row r="41" spans="3:13" x14ac:dyDescent="0.45">
      <c r="C41" s="229"/>
      <c r="D41" s="229"/>
      <c r="E41" s="229"/>
      <c r="F41" s="229"/>
      <c r="G41" s="221"/>
      <c r="H41" s="221"/>
      <c r="I41" s="221"/>
      <c r="J41" s="221"/>
      <c r="K41" s="221"/>
    </row>
    <row r="42" spans="3:13" x14ac:dyDescent="0.45">
      <c r="C42" s="229"/>
      <c r="D42" s="229"/>
      <c r="E42" s="229"/>
      <c r="F42" s="229"/>
      <c r="G42" s="221"/>
      <c r="H42" s="221"/>
      <c r="I42" s="221"/>
      <c r="J42" s="221"/>
      <c r="K42" s="221"/>
    </row>
    <row r="43" spans="3:13" x14ac:dyDescent="0.45">
      <c r="C43" s="229"/>
      <c r="D43" s="229"/>
      <c r="E43" s="229"/>
      <c r="F43" s="229"/>
      <c r="G43" s="221"/>
      <c r="H43" s="221"/>
      <c r="I43" s="221"/>
      <c r="J43" s="221"/>
      <c r="K43" s="221"/>
    </row>
    <row r="44" spans="3:13" x14ac:dyDescent="0.45">
      <c r="C44" s="229"/>
      <c r="D44" s="229"/>
      <c r="E44" s="229"/>
      <c r="F44" s="229"/>
      <c r="G44" s="221"/>
      <c r="H44" s="221"/>
      <c r="I44" s="221"/>
      <c r="J44" s="221"/>
      <c r="K44" s="221"/>
    </row>
    <row r="45" spans="3:13" x14ac:dyDescent="0.45">
      <c r="C45" s="229"/>
      <c r="D45" s="229"/>
      <c r="E45" s="229"/>
      <c r="F45" s="229"/>
      <c r="G45" s="221"/>
      <c r="H45" s="221"/>
      <c r="I45" s="221"/>
      <c r="J45" s="221"/>
      <c r="K45" s="221"/>
    </row>
    <row r="46" spans="3:13" ht="27" customHeight="1" x14ac:dyDescent="0.45">
      <c r="C46" s="229"/>
      <c r="D46" s="229"/>
      <c r="E46" s="229"/>
      <c r="F46" s="229"/>
      <c r="G46" s="221"/>
      <c r="H46" s="221"/>
      <c r="I46" s="221"/>
      <c r="J46" s="221"/>
      <c r="K46" s="221"/>
    </row>
    <row r="47" spans="3:13" x14ac:dyDescent="0.45">
      <c r="C47" s="229"/>
      <c r="D47" s="229"/>
      <c r="E47" s="229"/>
      <c r="F47" s="229"/>
      <c r="G47" s="221"/>
      <c r="H47" s="221"/>
      <c r="I47" s="221"/>
      <c r="J47" s="221"/>
      <c r="K47" s="221"/>
    </row>
    <row r="48" spans="3:13" x14ac:dyDescent="0.45">
      <c r="C48" s="229"/>
      <c r="D48" s="229"/>
      <c r="E48" s="229"/>
      <c r="F48" s="229"/>
      <c r="G48" s="221"/>
      <c r="H48" s="221"/>
      <c r="I48" s="221"/>
      <c r="J48" s="221"/>
      <c r="K48" s="221"/>
    </row>
    <row r="49" spans="3:11" x14ac:dyDescent="0.45">
      <c r="C49" s="229"/>
      <c r="D49" s="229"/>
      <c r="E49" s="229"/>
      <c r="F49" s="229"/>
      <c r="G49" s="221"/>
      <c r="H49" s="221"/>
      <c r="I49" s="221"/>
      <c r="J49" s="221"/>
      <c r="K49" s="221"/>
    </row>
    <row r="50" spans="3:11" x14ac:dyDescent="0.45">
      <c r="C50" s="229"/>
      <c r="D50" s="229"/>
      <c r="E50" s="229"/>
      <c r="F50" s="229"/>
      <c r="G50" s="221"/>
      <c r="H50" s="221"/>
      <c r="I50" s="221"/>
      <c r="J50" s="221"/>
      <c r="K50" s="221"/>
    </row>
    <row r="51" spans="3:11" x14ac:dyDescent="0.45">
      <c r="C51" s="229"/>
      <c r="D51" s="229"/>
      <c r="E51" s="229"/>
      <c r="F51" s="229"/>
      <c r="G51" s="221"/>
      <c r="H51" s="221"/>
      <c r="I51" s="221"/>
      <c r="J51" s="221"/>
      <c r="K51" s="221"/>
    </row>
    <row r="52" spans="3:11" ht="21" customHeight="1" x14ac:dyDescent="0.45">
      <c r="C52" s="229"/>
      <c r="D52" s="229"/>
      <c r="E52" s="229"/>
      <c r="F52" s="229"/>
      <c r="G52" s="221"/>
      <c r="H52" s="221"/>
      <c r="I52" s="221"/>
      <c r="J52" s="221"/>
      <c r="K52" s="221"/>
    </row>
    <row r="53" spans="3:11" x14ac:dyDescent="0.45">
      <c r="C53" s="229"/>
      <c r="D53" s="229"/>
      <c r="E53" s="229"/>
      <c r="F53" s="229"/>
      <c r="G53" s="221"/>
      <c r="H53" s="221"/>
      <c r="I53" s="221"/>
      <c r="J53" s="221"/>
      <c r="K53" s="221"/>
    </row>
    <row r="54" spans="3:11" x14ac:dyDescent="0.45">
      <c r="C54" s="229"/>
      <c r="D54" s="229"/>
      <c r="E54" s="229"/>
      <c r="F54" s="229"/>
      <c r="G54" s="221"/>
      <c r="H54" s="221"/>
      <c r="I54" s="221"/>
      <c r="J54" s="221"/>
      <c r="K54" s="221"/>
    </row>
    <row r="55" spans="3:11" x14ac:dyDescent="0.45">
      <c r="C55" s="229"/>
      <c r="D55" s="229"/>
      <c r="E55" s="229"/>
      <c r="F55" s="229"/>
      <c r="G55" s="221"/>
      <c r="H55" s="221"/>
      <c r="I55" s="221"/>
      <c r="J55" s="221"/>
      <c r="K55" s="221"/>
    </row>
    <row r="56" spans="3:11" x14ac:dyDescent="0.45">
      <c r="C56" s="229"/>
      <c r="D56" s="229"/>
      <c r="E56" s="229"/>
      <c r="F56" s="229"/>
      <c r="G56" s="221"/>
      <c r="H56" s="221"/>
      <c r="I56" s="221"/>
      <c r="J56" s="221"/>
      <c r="K56" s="221"/>
    </row>
    <row r="57" spans="3:11" x14ac:dyDescent="0.45">
      <c r="C57" s="229"/>
      <c r="D57" s="229"/>
      <c r="E57" s="229"/>
      <c r="F57" s="229"/>
      <c r="G57" s="221"/>
      <c r="H57" s="221"/>
      <c r="I57" s="221"/>
      <c r="J57" s="221"/>
      <c r="K57" s="221"/>
    </row>
    <row r="58" spans="3:11" x14ac:dyDescent="0.45">
      <c r="C58" s="229"/>
      <c r="D58" s="229"/>
      <c r="E58" s="229"/>
      <c r="F58" s="229"/>
      <c r="G58" s="221"/>
      <c r="H58" s="221"/>
      <c r="I58" s="221"/>
      <c r="J58" s="221"/>
      <c r="K58" s="221"/>
    </row>
    <row r="59" spans="3:11" x14ac:dyDescent="0.45">
      <c r="C59" s="229"/>
      <c r="D59" s="229"/>
      <c r="E59" s="229"/>
      <c r="F59" s="229"/>
      <c r="G59" s="221"/>
      <c r="H59" s="221"/>
      <c r="I59" s="221"/>
      <c r="J59" s="221"/>
      <c r="K59" s="221"/>
    </row>
    <row r="60" spans="3:11" x14ac:dyDescent="0.45">
      <c r="C60" s="229"/>
      <c r="D60" s="229"/>
      <c r="E60" s="229"/>
      <c r="F60" s="229"/>
      <c r="G60" s="221"/>
      <c r="H60" s="221"/>
      <c r="I60" s="221"/>
      <c r="J60" s="221"/>
      <c r="K60" s="221"/>
    </row>
    <row r="61" spans="3:11" x14ac:dyDescent="0.45">
      <c r="C61" s="229"/>
      <c r="D61" s="229"/>
      <c r="E61" s="229"/>
      <c r="F61" s="229"/>
      <c r="G61" s="221"/>
      <c r="H61" s="221"/>
      <c r="I61" s="221"/>
      <c r="J61" s="221"/>
      <c r="K61" s="221"/>
    </row>
    <row r="62" spans="3:11" x14ac:dyDescent="0.45">
      <c r="C62" s="229"/>
      <c r="D62" s="229"/>
      <c r="E62" s="229"/>
      <c r="F62" s="229"/>
      <c r="G62" s="221"/>
      <c r="H62" s="221"/>
      <c r="I62" s="221"/>
      <c r="J62" s="221"/>
      <c r="K62" s="221"/>
    </row>
    <row r="63" spans="3:11" ht="26.25" customHeight="1" x14ac:dyDescent="0.45">
      <c r="C63" s="229"/>
      <c r="D63" s="229"/>
      <c r="E63" s="229"/>
      <c r="F63" s="229"/>
      <c r="G63" s="221"/>
      <c r="H63" s="221"/>
      <c r="I63" s="221"/>
      <c r="J63" s="221"/>
      <c r="K63" s="221"/>
    </row>
    <row r="64" spans="3:11" x14ac:dyDescent="0.45">
      <c r="C64" s="229"/>
      <c r="D64" s="229"/>
      <c r="E64" s="229"/>
      <c r="F64" s="229"/>
      <c r="G64" s="221"/>
      <c r="H64" s="221"/>
      <c r="I64" s="221"/>
      <c r="J64" s="221"/>
      <c r="K64" s="221"/>
    </row>
    <row r="65" spans="3:11" x14ac:dyDescent="0.45">
      <c r="C65" s="229"/>
      <c r="D65" s="229"/>
      <c r="E65" s="229"/>
      <c r="F65" s="229"/>
      <c r="G65" s="221"/>
      <c r="H65" s="221"/>
      <c r="I65" s="221"/>
      <c r="J65" s="221"/>
      <c r="K65" s="221"/>
    </row>
    <row r="66" spans="3:11" x14ac:dyDescent="0.45">
      <c r="C66" s="229"/>
      <c r="D66" s="229"/>
      <c r="E66" s="229"/>
      <c r="F66" s="229"/>
      <c r="G66" s="221"/>
      <c r="H66" s="221"/>
      <c r="I66" s="221"/>
      <c r="J66" s="221"/>
      <c r="K66" s="221"/>
    </row>
    <row r="67" spans="3:11" x14ac:dyDescent="0.45">
      <c r="C67" s="229"/>
      <c r="D67" s="229"/>
      <c r="E67" s="229"/>
      <c r="F67" s="229"/>
      <c r="G67" s="221"/>
      <c r="H67" s="221"/>
      <c r="I67" s="221"/>
      <c r="J67" s="221"/>
      <c r="K67" s="221"/>
    </row>
    <row r="68" spans="3:11" x14ac:dyDescent="0.45">
      <c r="C68" s="229"/>
      <c r="D68" s="229"/>
      <c r="E68" s="229"/>
      <c r="F68" s="229"/>
      <c r="G68" s="221"/>
      <c r="H68" s="221"/>
      <c r="I68" s="221"/>
      <c r="J68" s="221"/>
      <c r="K68" s="221"/>
    </row>
    <row r="69" spans="3:11" x14ac:dyDescent="0.45">
      <c r="C69" s="229"/>
      <c r="D69" s="229"/>
      <c r="E69" s="229"/>
      <c r="F69" s="229"/>
      <c r="G69" s="221"/>
      <c r="H69" s="221"/>
      <c r="I69" s="221"/>
      <c r="J69" s="221"/>
      <c r="K69" s="221"/>
    </row>
    <row r="70" spans="3:11" x14ac:dyDescent="0.45">
      <c r="C70" s="229"/>
      <c r="D70" s="229"/>
      <c r="E70" s="229"/>
      <c r="F70" s="229"/>
      <c r="G70" s="221"/>
      <c r="H70" s="221"/>
      <c r="I70" s="221"/>
      <c r="J70" s="221"/>
      <c r="K70" s="221"/>
    </row>
    <row r="71" spans="3:11" x14ac:dyDescent="0.45">
      <c r="C71" s="229"/>
      <c r="D71" s="229"/>
      <c r="E71" s="229"/>
      <c r="F71" s="229"/>
      <c r="G71" s="221"/>
      <c r="H71" s="221"/>
      <c r="I71" s="221"/>
      <c r="J71" s="221"/>
      <c r="K71" s="221"/>
    </row>
    <row r="72" spans="3:11" x14ac:dyDescent="0.45">
      <c r="C72" s="229"/>
      <c r="D72" s="229"/>
      <c r="E72" s="229"/>
      <c r="F72" s="229"/>
      <c r="G72" s="221"/>
      <c r="H72" s="221"/>
      <c r="I72" s="221"/>
      <c r="J72" s="221"/>
      <c r="K72" s="221"/>
    </row>
    <row r="73" spans="3:11" x14ac:dyDescent="0.45">
      <c r="C73" s="229"/>
      <c r="D73" s="229"/>
      <c r="E73" s="229"/>
      <c r="F73" s="229"/>
      <c r="G73" s="221"/>
      <c r="H73" s="221"/>
      <c r="I73" s="221"/>
      <c r="J73" s="221"/>
      <c r="K73" s="221"/>
    </row>
    <row r="74" spans="3:11" x14ac:dyDescent="0.45">
      <c r="C74" s="229"/>
      <c r="D74" s="229"/>
      <c r="E74" s="229"/>
      <c r="F74" s="229"/>
      <c r="G74" s="221"/>
      <c r="H74" s="221"/>
      <c r="I74" s="221"/>
      <c r="J74" s="221"/>
      <c r="K74" s="221"/>
    </row>
    <row r="75" spans="3:11" x14ac:dyDescent="0.45">
      <c r="C75" s="229"/>
      <c r="D75" s="229"/>
      <c r="E75" s="229"/>
      <c r="F75" s="229"/>
      <c r="G75" s="221"/>
      <c r="H75" s="221"/>
      <c r="I75" s="221"/>
      <c r="J75" s="221"/>
      <c r="K75" s="221"/>
    </row>
    <row r="76" spans="3:11" x14ac:dyDescent="0.45">
      <c r="C76" s="229"/>
      <c r="D76" s="229"/>
      <c r="E76" s="229"/>
      <c r="F76" s="229"/>
      <c r="G76" s="221"/>
      <c r="H76" s="221"/>
      <c r="I76" s="221"/>
      <c r="J76" s="221"/>
      <c r="K76" s="221"/>
    </row>
    <row r="77" spans="3:11" x14ac:dyDescent="0.45">
      <c r="C77" s="229"/>
      <c r="D77" s="229"/>
      <c r="E77" s="229"/>
      <c r="F77" s="229"/>
      <c r="G77" s="221"/>
      <c r="H77" s="221"/>
      <c r="I77" s="221"/>
      <c r="J77" s="221"/>
      <c r="K77" s="221"/>
    </row>
    <row r="78" spans="3:11" x14ac:dyDescent="0.45">
      <c r="C78" s="229"/>
      <c r="D78" s="229"/>
      <c r="E78" s="229"/>
      <c r="F78" s="229"/>
      <c r="G78" s="221"/>
      <c r="H78" s="221"/>
      <c r="I78" s="221"/>
      <c r="J78" s="221"/>
      <c r="K78" s="221"/>
    </row>
    <row r="79" spans="3:11" x14ac:dyDescent="0.45">
      <c r="C79" s="229"/>
      <c r="D79" s="229"/>
      <c r="E79" s="229"/>
      <c r="F79" s="229"/>
      <c r="G79" s="221"/>
      <c r="H79" s="221"/>
      <c r="I79" s="221"/>
      <c r="J79" s="221"/>
      <c r="K79" s="221"/>
    </row>
    <row r="80" spans="3:11" x14ac:dyDescent="0.45">
      <c r="C80" s="229"/>
      <c r="D80" s="229"/>
      <c r="E80" s="229"/>
      <c r="F80" s="229"/>
      <c r="G80" s="221"/>
      <c r="H80" s="221"/>
      <c r="I80" s="221"/>
      <c r="J80" s="221"/>
      <c r="K80" s="221"/>
    </row>
    <row r="81" spans="3:11" x14ac:dyDescent="0.45">
      <c r="C81" s="229"/>
      <c r="D81" s="229"/>
      <c r="E81" s="229"/>
      <c r="F81" s="229"/>
      <c r="G81" s="221"/>
      <c r="H81" s="221"/>
      <c r="I81" s="221"/>
      <c r="J81" s="221"/>
      <c r="K81" s="221"/>
    </row>
    <row r="82" spans="3:11" ht="16.5" customHeight="1" x14ac:dyDescent="0.45">
      <c r="C82" s="229"/>
      <c r="D82" s="229"/>
      <c r="E82" s="229"/>
      <c r="F82" s="229"/>
      <c r="G82" s="221"/>
      <c r="H82" s="221"/>
      <c r="I82" s="221"/>
      <c r="J82" s="221"/>
      <c r="K82" s="221"/>
    </row>
    <row r="83" spans="3:11" x14ac:dyDescent="0.45">
      <c r="C83" s="229"/>
      <c r="D83" s="229"/>
      <c r="E83" s="229"/>
      <c r="F83" s="229"/>
      <c r="G83" s="221"/>
      <c r="H83" s="221"/>
      <c r="I83" s="221"/>
      <c r="J83" s="221"/>
      <c r="K83" s="221"/>
    </row>
    <row r="84" spans="3:11" x14ac:dyDescent="0.45">
      <c r="C84" s="229"/>
      <c r="D84" s="229"/>
      <c r="E84" s="229"/>
      <c r="F84" s="229"/>
      <c r="G84" s="221"/>
      <c r="H84" s="221"/>
      <c r="I84" s="221"/>
      <c r="J84" s="221"/>
      <c r="K84" s="221"/>
    </row>
    <row r="85" spans="3:11" x14ac:dyDescent="0.45">
      <c r="C85" s="229"/>
      <c r="D85" s="229"/>
      <c r="E85" s="229"/>
      <c r="F85" s="229"/>
      <c r="G85" s="221"/>
      <c r="H85" s="221"/>
      <c r="I85" s="221"/>
      <c r="J85" s="221"/>
      <c r="K85" s="221"/>
    </row>
    <row r="86" spans="3:11" x14ac:dyDescent="0.45">
      <c r="C86" s="229"/>
      <c r="D86" s="229"/>
      <c r="E86" s="229"/>
      <c r="F86" s="229"/>
      <c r="G86" s="221"/>
      <c r="H86" s="221"/>
      <c r="I86" s="221"/>
      <c r="J86" s="221"/>
      <c r="K86" s="221"/>
    </row>
    <row r="87" spans="3:11" x14ac:dyDescent="0.45">
      <c r="C87" s="229"/>
      <c r="D87" s="229"/>
      <c r="E87" s="229"/>
      <c r="F87" s="229"/>
      <c r="G87" s="221"/>
      <c r="H87" s="221"/>
      <c r="I87" s="221"/>
      <c r="J87" s="221"/>
      <c r="K87" s="221"/>
    </row>
    <row r="88" spans="3:11" x14ac:dyDescent="0.45">
      <c r="C88" s="229"/>
      <c r="D88" s="229"/>
      <c r="E88" s="229"/>
      <c r="F88" s="229"/>
      <c r="G88" s="221"/>
      <c r="H88" s="221"/>
      <c r="I88" s="221"/>
      <c r="J88" s="221"/>
      <c r="K88" s="221"/>
    </row>
    <row r="89" spans="3:11" x14ac:dyDescent="0.45">
      <c r="C89" s="229"/>
      <c r="D89" s="229"/>
      <c r="E89" s="229"/>
      <c r="F89" s="229"/>
      <c r="G89" s="221"/>
      <c r="H89" s="221"/>
      <c r="I89" s="221"/>
      <c r="J89" s="221"/>
      <c r="K89" s="221"/>
    </row>
    <row r="90" spans="3:11" x14ac:dyDescent="0.45">
      <c r="C90" s="229"/>
      <c r="D90" s="229"/>
      <c r="E90" s="229"/>
      <c r="F90" s="229"/>
      <c r="G90" s="221"/>
      <c r="H90" s="221"/>
      <c r="I90" s="221"/>
      <c r="J90" s="221"/>
      <c r="K90" s="221"/>
    </row>
    <row r="91" spans="3:11" x14ac:dyDescent="0.45">
      <c r="C91" s="229"/>
      <c r="D91" s="229"/>
      <c r="E91" s="229"/>
      <c r="F91" s="229"/>
      <c r="G91" s="221"/>
      <c r="H91" s="221"/>
      <c r="I91" s="221"/>
      <c r="J91" s="221"/>
      <c r="K91" s="221"/>
    </row>
    <row r="92" spans="3:11" x14ac:dyDescent="0.45">
      <c r="C92" s="229"/>
      <c r="D92" s="229"/>
      <c r="E92" s="229"/>
      <c r="F92" s="229"/>
      <c r="G92" s="221"/>
      <c r="H92" s="221"/>
      <c r="I92" s="221"/>
      <c r="J92" s="221"/>
      <c r="K92" s="221"/>
    </row>
    <row r="93" spans="3:11" x14ac:dyDescent="0.45">
      <c r="C93" s="229"/>
      <c r="D93" s="229"/>
      <c r="E93" s="229"/>
      <c r="F93" s="229"/>
      <c r="G93" s="221"/>
      <c r="H93" s="221"/>
      <c r="I93" s="221"/>
      <c r="J93" s="221"/>
      <c r="K93" s="221"/>
    </row>
    <row r="94" spans="3:11" x14ac:dyDescent="0.45">
      <c r="C94" s="229"/>
      <c r="D94" s="229"/>
      <c r="E94" s="229"/>
      <c r="F94" s="229"/>
      <c r="G94" s="221"/>
      <c r="H94" s="221"/>
      <c r="I94" s="221"/>
      <c r="J94" s="221"/>
      <c r="K94" s="221"/>
    </row>
    <row r="95" spans="3:11" x14ac:dyDescent="0.45">
      <c r="C95" s="229"/>
      <c r="D95" s="229"/>
      <c r="E95" s="229"/>
      <c r="F95" s="229"/>
      <c r="G95" s="221"/>
      <c r="H95" s="221"/>
      <c r="I95" s="221"/>
      <c r="J95" s="221"/>
      <c r="K95" s="221"/>
    </row>
    <row r="96" spans="3:11" x14ac:dyDescent="0.45">
      <c r="C96" s="229"/>
      <c r="D96" s="229"/>
      <c r="E96" s="229"/>
      <c r="F96" s="229"/>
      <c r="G96" s="221"/>
      <c r="H96" s="221"/>
      <c r="I96" s="221"/>
      <c r="J96" s="221"/>
      <c r="K96" s="221"/>
    </row>
    <row r="97" spans="3:11" x14ac:dyDescent="0.45">
      <c r="C97" s="229"/>
      <c r="D97" s="229"/>
      <c r="E97" s="229"/>
      <c r="F97" s="229"/>
      <c r="G97" s="221"/>
      <c r="H97" s="221"/>
      <c r="I97" s="221"/>
      <c r="J97" s="221"/>
      <c r="K97" s="221"/>
    </row>
    <row r="98" spans="3:11" x14ac:dyDescent="0.45">
      <c r="C98" s="229"/>
      <c r="D98" s="229"/>
      <c r="E98" s="229"/>
      <c r="F98" s="229"/>
      <c r="G98" s="221"/>
      <c r="H98" s="221"/>
      <c r="I98" s="221"/>
      <c r="J98" s="221"/>
      <c r="K98" s="221"/>
    </row>
    <row r="99" spans="3:11" x14ac:dyDescent="0.45">
      <c r="C99" s="229"/>
      <c r="D99" s="229"/>
      <c r="E99" s="229"/>
      <c r="F99" s="229"/>
      <c r="G99" s="221"/>
      <c r="H99" s="221"/>
      <c r="I99" s="221"/>
      <c r="J99" s="221"/>
      <c r="K99" s="221"/>
    </row>
    <row r="100" spans="3:11" x14ac:dyDescent="0.45">
      <c r="C100" s="229"/>
      <c r="D100" s="229"/>
      <c r="E100" s="229"/>
      <c r="F100" s="229"/>
      <c r="G100" s="221"/>
      <c r="H100" s="221"/>
      <c r="I100" s="221"/>
      <c r="J100" s="221"/>
      <c r="K100" s="221"/>
    </row>
    <row r="101" spans="3:11" x14ac:dyDescent="0.45">
      <c r="C101" s="229"/>
      <c r="D101" s="229"/>
      <c r="E101" s="229"/>
      <c r="F101" s="229"/>
      <c r="G101" s="221"/>
      <c r="H101" s="221"/>
      <c r="I101" s="221"/>
      <c r="J101" s="221"/>
      <c r="K101" s="221"/>
    </row>
    <row r="102" spans="3:11" x14ac:dyDescent="0.45">
      <c r="C102" s="229"/>
      <c r="D102" s="229"/>
      <c r="E102" s="229"/>
      <c r="F102" s="229"/>
      <c r="G102" s="221"/>
      <c r="H102" s="221"/>
      <c r="I102" s="221"/>
      <c r="J102" s="221"/>
      <c r="K102" s="221"/>
    </row>
    <row r="103" spans="3:11" x14ac:dyDescent="0.45">
      <c r="C103" s="229"/>
      <c r="D103" s="229"/>
      <c r="E103" s="229"/>
      <c r="F103" s="229"/>
      <c r="G103" s="221"/>
      <c r="H103" s="221"/>
      <c r="I103" s="221"/>
      <c r="J103" s="221"/>
      <c r="K103" s="221"/>
    </row>
    <row r="104" spans="3:11" x14ac:dyDescent="0.45">
      <c r="C104" s="229"/>
      <c r="D104" s="229"/>
      <c r="E104" s="229"/>
      <c r="F104" s="229"/>
      <c r="G104" s="221"/>
      <c r="H104" s="221"/>
      <c r="I104" s="221"/>
      <c r="J104" s="221"/>
      <c r="K104" s="221"/>
    </row>
    <row r="105" spans="3:11" x14ac:dyDescent="0.45">
      <c r="C105" s="229"/>
      <c r="D105" s="229"/>
      <c r="E105" s="229"/>
      <c r="F105" s="229"/>
      <c r="G105" s="221"/>
      <c r="H105" s="221"/>
      <c r="I105" s="221"/>
      <c r="J105" s="221"/>
      <c r="K105" s="221"/>
    </row>
    <row r="106" spans="3:11" x14ac:dyDescent="0.45">
      <c r="C106" s="229"/>
      <c r="D106" s="229"/>
      <c r="E106" s="229"/>
      <c r="F106" s="229"/>
      <c r="G106" s="221"/>
      <c r="H106" s="221"/>
      <c r="I106" s="221"/>
      <c r="J106" s="221"/>
      <c r="K106" s="221"/>
    </row>
    <row r="107" spans="3:11" x14ac:dyDescent="0.45">
      <c r="C107" s="229"/>
      <c r="D107" s="229"/>
      <c r="E107" s="229"/>
      <c r="F107" s="229"/>
      <c r="G107" s="221"/>
      <c r="H107" s="221"/>
      <c r="I107" s="221"/>
      <c r="J107" s="221"/>
      <c r="K107" s="221"/>
    </row>
    <row r="108" spans="3:11" x14ac:dyDescent="0.45">
      <c r="C108" s="229"/>
      <c r="D108" s="229"/>
      <c r="E108" s="229"/>
      <c r="F108" s="229"/>
      <c r="G108" s="221"/>
      <c r="H108" s="221"/>
      <c r="I108" s="221"/>
      <c r="J108" s="221"/>
      <c r="K108" s="221"/>
    </row>
    <row r="109" spans="3:11" x14ac:dyDescent="0.45">
      <c r="C109" s="229"/>
      <c r="D109" s="229"/>
      <c r="E109" s="229"/>
      <c r="F109" s="229"/>
      <c r="G109" s="221"/>
      <c r="H109" s="221"/>
      <c r="I109" s="221"/>
      <c r="J109" s="221"/>
      <c r="K109" s="221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5" tint="-0.249977111117893"/>
  </sheetPr>
  <dimension ref="A1:K164"/>
  <sheetViews>
    <sheetView showGridLines="0" workbookViewId="0">
      <selection activeCell="G6" sqref="G6"/>
    </sheetView>
  </sheetViews>
  <sheetFormatPr defaultColWidth="14" defaultRowHeight="15.5" x14ac:dyDescent="0.35"/>
  <cols>
    <col min="1" max="1" width="7.26953125" style="139" customWidth="1"/>
    <col min="2" max="2" width="11.453125" style="139" customWidth="1"/>
    <col min="3" max="3" width="28.26953125" style="139" customWidth="1"/>
    <col min="4" max="4" width="6.7265625" style="139" customWidth="1"/>
    <col min="5" max="5" width="19.26953125" style="139" customWidth="1"/>
    <col min="6" max="6" width="2.453125" style="139" customWidth="1"/>
    <col min="7" max="255" width="14" style="139"/>
    <col min="256" max="256" width="7.26953125" style="139" customWidth="1"/>
    <col min="257" max="257" width="11.453125" style="139" customWidth="1"/>
    <col min="258" max="258" width="28.26953125" style="139" customWidth="1"/>
    <col min="259" max="259" width="6.7265625" style="139" customWidth="1"/>
    <col min="260" max="260" width="19.26953125" style="139" customWidth="1"/>
    <col min="261" max="261" width="2.453125" style="139" customWidth="1"/>
    <col min="262" max="262" width="19.1796875" style="139" customWidth="1"/>
    <col min="263" max="511" width="14" style="139"/>
    <col min="512" max="512" width="7.26953125" style="139" customWidth="1"/>
    <col min="513" max="513" width="11.453125" style="139" customWidth="1"/>
    <col min="514" max="514" width="28.26953125" style="139" customWidth="1"/>
    <col min="515" max="515" width="6.7265625" style="139" customWidth="1"/>
    <col min="516" max="516" width="19.26953125" style="139" customWidth="1"/>
    <col min="517" max="517" width="2.453125" style="139" customWidth="1"/>
    <col min="518" max="518" width="19.1796875" style="139" customWidth="1"/>
    <col min="519" max="767" width="14" style="139"/>
    <col min="768" max="768" width="7.26953125" style="139" customWidth="1"/>
    <col min="769" max="769" width="11.453125" style="139" customWidth="1"/>
    <col min="770" max="770" width="28.26953125" style="139" customWidth="1"/>
    <col min="771" max="771" width="6.7265625" style="139" customWidth="1"/>
    <col min="772" max="772" width="19.26953125" style="139" customWidth="1"/>
    <col min="773" max="773" width="2.453125" style="139" customWidth="1"/>
    <col min="774" max="774" width="19.1796875" style="139" customWidth="1"/>
    <col min="775" max="1023" width="14" style="139"/>
    <col min="1024" max="1024" width="7.26953125" style="139" customWidth="1"/>
    <col min="1025" max="1025" width="11.453125" style="139" customWidth="1"/>
    <col min="1026" max="1026" width="28.26953125" style="139" customWidth="1"/>
    <col min="1027" max="1027" width="6.7265625" style="139" customWidth="1"/>
    <col min="1028" max="1028" width="19.26953125" style="139" customWidth="1"/>
    <col min="1029" max="1029" width="2.453125" style="139" customWidth="1"/>
    <col min="1030" max="1030" width="19.1796875" style="139" customWidth="1"/>
    <col min="1031" max="1279" width="14" style="139"/>
    <col min="1280" max="1280" width="7.26953125" style="139" customWidth="1"/>
    <col min="1281" max="1281" width="11.453125" style="139" customWidth="1"/>
    <col min="1282" max="1282" width="28.26953125" style="139" customWidth="1"/>
    <col min="1283" max="1283" width="6.7265625" style="139" customWidth="1"/>
    <col min="1284" max="1284" width="19.26953125" style="139" customWidth="1"/>
    <col min="1285" max="1285" width="2.453125" style="139" customWidth="1"/>
    <col min="1286" max="1286" width="19.1796875" style="139" customWidth="1"/>
    <col min="1287" max="1535" width="14" style="139"/>
    <col min="1536" max="1536" width="7.26953125" style="139" customWidth="1"/>
    <col min="1537" max="1537" width="11.453125" style="139" customWidth="1"/>
    <col min="1538" max="1538" width="28.26953125" style="139" customWidth="1"/>
    <col min="1539" max="1539" width="6.7265625" style="139" customWidth="1"/>
    <col min="1540" max="1540" width="19.26953125" style="139" customWidth="1"/>
    <col min="1541" max="1541" width="2.453125" style="139" customWidth="1"/>
    <col min="1542" max="1542" width="19.1796875" style="139" customWidth="1"/>
    <col min="1543" max="1791" width="14" style="139"/>
    <col min="1792" max="1792" width="7.26953125" style="139" customWidth="1"/>
    <col min="1793" max="1793" width="11.453125" style="139" customWidth="1"/>
    <col min="1794" max="1794" width="28.26953125" style="139" customWidth="1"/>
    <col min="1795" max="1795" width="6.7265625" style="139" customWidth="1"/>
    <col min="1796" max="1796" width="19.26953125" style="139" customWidth="1"/>
    <col min="1797" max="1797" width="2.453125" style="139" customWidth="1"/>
    <col min="1798" max="1798" width="19.1796875" style="139" customWidth="1"/>
    <col min="1799" max="2047" width="14" style="139"/>
    <col min="2048" max="2048" width="7.26953125" style="139" customWidth="1"/>
    <col min="2049" max="2049" width="11.453125" style="139" customWidth="1"/>
    <col min="2050" max="2050" width="28.26953125" style="139" customWidth="1"/>
    <col min="2051" max="2051" width="6.7265625" style="139" customWidth="1"/>
    <col min="2052" max="2052" width="19.26953125" style="139" customWidth="1"/>
    <col min="2053" max="2053" width="2.453125" style="139" customWidth="1"/>
    <col min="2054" max="2054" width="19.1796875" style="139" customWidth="1"/>
    <col min="2055" max="2303" width="14" style="139"/>
    <col min="2304" max="2304" width="7.26953125" style="139" customWidth="1"/>
    <col min="2305" max="2305" width="11.453125" style="139" customWidth="1"/>
    <col min="2306" max="2306" width="28.26953125" style="139" customWidth="1"/>
    <col min="2307" max="2307" width="6.7265625" style="139" customWidth="1"/>
    <col min="2308" max="2308" width="19.26953125" style="139" customWidth="1"/>
    <col min="2309" max="2309" width="2.453125" style="139" customWidth="1"/>
    <col min="2310" max="2310" width="19.1796875" style="139" customWidth="1"/>
    <col min="2311" max="2559" width="14" style="139"/>
    <col min="2560" max="2560" width="7.26953125" style="139" customWidth="1"/>
    <col min="2561" max="2561" width="11.453125" style="139" customWidth="1"/>
    <col min="2562" max="2562" width="28.26953125" style="139" customWidth="1"/>
    <col min="2563" max="2563" width="6.7265625" style="139" customWidth="1"/>
    <col min="2564" max="2564" width="19.26953125" style="139" customWidth="1"/>
    <col min="2565" max="2565" width="2.453125" style="139" customWidth="1"/>
    <col min="2566" max="2566" width="19.1796875" style="139" customWidth="1"/>
    <col min="2567" max="2815" width="14" style="139"/>
    <col min="2816" max="2816" width="7.26953125" style="139" customWidth="1"/>
    <col min="2817" max="2817" width="11.453125" style="139" customWidth="1"/>
    <col min="2818" max="2818" width="28.26953125" style="139" customWidth="1"/>
    <col min="2819" max="2819" width="6.7265625" style="139" customWidth="1"/>
    <col min="2820" max="2820" width="19.26953125" style="139" customWidth="1"/>
    <col min="2821" max="2821" width="2.453125" style="139" customWidth="1"/>
    <col min="2822" max="2822" width="19.1796875" style="139" customWidth="1"/>
    <col min="2823" max="3071" width="14" style="139"/>
    <col min="3072" max="3072" width="7.26953125" style="139" customWidth="1"/>
    <col min="3073" max="3073" width="11.453125" style="139" customWidth="1"/>
    <col min="3074" max="3074" width="28.26953125" style="139" customWidth="1"/>
    <col min="3075" max="3075" width="6.7265625" style="139" customWidth="1"/>
    <col min="3076" max="3076" width="19.26953125" style="139" customWidth="1"/>
    <col min="3077" max="3077" width="2.453125" style="139" customWidth="1"/>
    <col min="3078" max="3078" width="19.1796875" style="139" customWidth="1"/>
    <col min="3079" max="3327" width="14" style="139"/>
    <col min="3328" max="3328" width="7.26953125" style="139" customWidth="1"/>
    <col min="3329" max="3329" width="11.453125" style="139" customWidth="1"/>
    <col min="3330" max="3330" width="28.26953125" style="139" customWidth="1"/>
    <col min="3331" max="3331" width="6.7265625" style="139" customWidth="1"/>
    <col min="3332" max="3332" width="19.26953125" style="139" customWidth="1"/>
    <col min="3333" max="3333" width="2.453125" style="139" customWidth="1"/>
    <col min="3334" max="3334" width="19.1796875" style="139" customWidth="1"/>
    <col min="3335" max="3583" width="14" style="139"/>
    <col min="3584" max="3584" width="7.26953125" style="139" customWidth="1"/>
    <col min="3585" max="3585" width="11.453125" style="139" customWidth="1"/>
    <col min="3586" max="3586" width="28.26953125" style="139" customWidth="1"/>
    <col min="3587" max="3587" width="6.7265625" style="139" customWidth="1"/>
    <col min="3588" max="3588" width="19.26953125" style="139" customWidth="1"/>
    <col min="3589" max="3589" width="2.453125" style="139" customWidth="1"/>
    <col min="3590" max="3590" width="19.1796875" style="139" customWidth="1"/>
    <col min="3591" max="3839" width="14" style="139"/>
    <col min="3840" max="3840" width="7.26953125" style="139" customWidth="1"/>
    <col min="3841" max="3841" width="11.453125" style="139" customWidth="1"/>
    <col min="3842" max="3842" width="28.26953125" style="139" customWidth="1"/>
    <col min="3843" max="3843" width="6.7265625" style="139" customWidth="1"/>
    <col min="3844" max="3844" width="19.26953125" style="139" customWidth="1"/>
    <col min="3845" max="3845" width="2.453125" style="139" customWidth="1"/>
    <col min="3846" max="3846" width="19.1796875" style="139" customWidth="1"/>
    <col min="3847" max="4095" width="14" style="139"/>
    <col min="4096" max="4096" width="7.26953125" style="139" customWidth="1"/>
    <col min="4097" max="4097" width="11.453125" style="139" customWidth="1"/>
    <col min="4098" max="4098" width="28.26953125" style="139" customWidth="1"/>
    <col min="4099" max="4099" width="6.7265625" style="139" customWidth="1"/>
    <col min="4100" max="4100" width="19.26953125" style="139" customWidth="1"/>
    <col min="4101" max="4101" width="2.453125" style="139" customWidth="1"/>
    <col min="4102" max="4102" width="19.1796875" style="139" customWidth="1"/>
    <col min="4103" max="4351" width="14" style="139"/>
    <col min="4352" max="4352" width="7.26953125" style="139" customWidth="1"/>
    <col min="4353" max="4353" width="11.453125" style="139" customWidth="1"/>
    <col min="4354" max="4354" width="28.26953125" style="139" customWidth="1"/>
    <col min="4355" max="4355" width="6.7265625" style="139" customWidth="1"/>
    <col min="4356" max="4356" width="19.26953125" style="139" customWidth="1"/>
    <col min="4357" max="4357" width="2.453125" style="139" customWidth="1"/>
    <col min="4358" max="4358" width="19.1796875" style="139" customWidth="1"/>
    <col min="4359" max="4607" width="14" style="139"/>
    <col min="4608" max="4608" width="7.26953125" style="139" customWidth="1"/>
    <col min="4609" max="4609" width="11.453125" style="139" customWidth="1"/>
    <col min="4610" max="4610" width="28.26953125" style="139" customWidth="1"/>
    <col min="4611" max="4611" width="6.7265625" style="139" customWidth="1"/>
    <col min="4612" max="4612" width="19.26953125" style="139" customWidth="1"/>
    <col min="4613" max="4613" width="2.453125" style="139" customWidth="1"/>
    <col min="4614" max="4614" width="19.1796875" style="139" customWidth="1"/>
    <col min="4615" max="4863" width="14" style="139"/>
    <col min="4864" max="4864" width="7.26953125" style="139" customWidth="1"/>
    <col min="4865" max="4865" width="11.453125" style="139" customWidth="1"/>
    <col min="4866" max="4866" width="28.26953125" style="139" customWidth="1"/>
    <col min="4867" max="4867" width="6.7265625" style="139" customWidth="1"/>
    <col min="4868" max="4868" width="19.26953125" style="139" customWidth="1"/>
    <col min="4869" max="4869" width="2.453125" style="139" customWidth="1"/>
    <col min="4870" max="4870" width="19.1796875" style="139" customWidth="1"/>
    <col min="4871" max="5119" width="14" style="139"/>
    <col min="5120" max="5120" width="7.26953125" style="139" customWidth="1"/>
    <col min="5121" max="5121" width="11.453125" style="139" customWidth="1"/>
    <col min="5122" max="5122" width="28.26953125" style="139" customWidth="1"/>
    <col min="5123" max="5123" width="6.7265625" style="139" customWidth="1"/>
    <col min="5124" max="5124" width="19.26953125" style="139" customWidth="1"/>
    <col min="5125" max="5125" width="2.453125" style="139" customWidth="1"/>
    <col min="5126" max="5126" width="19.1796875" style="139" customWidth="1"/>
    <col min="5127" max="5375" width="14" style="139"/>
    <col min="5376" max="5376" width="7.26953125" style="139" customWidth="1"/>
    <col min="5377" max="5377" width="11.453125" style="139" customWidth="1"/>
    <col min="5378" max="5378" width="28.26953125" style="139" customWidth="1"/>
    <col min="5379" max="5379" width="6.7265625" style="139" customWidth="1"/>
    <col min="5380" max="5380" width="19.26953125" style="139" customWidth="1"/>
    <col min="5381" max="5381" width="2.453125" style="139" customWidth="1"/>
    <col min="5382" max="5382" width="19.1796875" style="139" customWidth="1"/>
    <col min="5383" max="5631" width="14" style="139"/>
    <col min="5632" max="5632" width="7.26953125" style="139" customWidth="1"/>
    <col min="5633" max="5633" width="11.453125" style="139" customWidth="1"/>
    <col min="5634" max="5634" width="28.26953125" style="139" customWidth="1"/>
    <col min="5635" max="5635" width="6.7265625" style="139" customWidth="1"/>
    <col min="5636" max="5636" width="19.26953125" style="139" customWidth="1"/>
    <col min="5637" max="5637" width="2.453125" style="139" customWidth="1"/>
    <col min="5638" max="5638" width="19.1796875" style="139" customWidth="1"/>
    <col min="5639" max="5887" width="14" style="139"/>
    <col min="5888" max="5888" width="7.26953125" style="139" customWidth="1"/>
    <col min="5889" max="5889" width="11.453125" style="139" customWidth="1"/>
    <col min="5890" max="5890" width="28.26953125" style="139" customWidth="1"/>
    <col min="5891" max="5891" width="6.7265625" style="139" customWidth="1"/>
    <col min="5892" max="5892" width="19.26953125" style="139" customWidth="1"/>
    <col min="5893" max="5893" width="2.453125" style="139" customWidth="1"/>
    <col min="5894" max="5894" width="19.1796875" style="139" customWidth="1"/>
    <col min="5895" max="6143" width="14" style="139"/>
    <col min="6144" max="6144" width="7.26953125" style="139" customWidth="1"/>
    <col min="6145" max="6145" width="11.453125" style="139" customWidth="1"/>
    <col min="6146" max="6146" width="28.26953125" style="139" customWidth="1"/>
    <col min="6147" max="6147" width="6.7265625" style="139" customWidth="1"/>
    <col min="6148" max="6148" width="19.26953125" style="139" customWidth="1"/>
    <col min="6149" max="6149" width="2.453125" style="139" customWidth="1"/>
    <col min="6150" max="6150" width="19.1796875" style="139" customWidth="1"/>
    <col min="6151" max="6399" width="14" style="139"/>
    <col min="6400" max="6400" width="7.26953125" style="139" customWidth="1"/>
    <col min="6401" max="6401" width="11.453125" style="139" customWidth="1"/>
    <col min="6402" max="6402" width="28.26953125" style="139" customWidth="1"/>
    <col min="6403" max="6403" width="6.7265625" style="139" customWidth="1"/>
    <col min="6404" max="6404" width="19.26953125" style="139" customWidth="1"/>
    <col min="6405" max="6405" width="2.453125" style="139" customWidth="1"/>
    <col min="6406" max="6406" width="19.1796875" style="139" customWidth="1"/>
    <col min="6407" max="6655" width="14" style="139"/>
    <col min="6656" max="6656" width="7.26953125" style="139" customWidth="1"/>
    <col min="6657" max="6657" width="11.453125" style="139" customWidth="1"/>
    <col min="6658" max="6658" width="28.26953125" style="139" customWidth="1"/>
    <col min="6659" max="6659" width="6.7265625" style="139" customWidth="1"/>
    <col min="6660" max="6660" width="19.26953125" style="139" customWidth="1"/>
    <col min="6661" max="6661" width="2.453125" style="139" customWidth="1"/>
    <col min="6662" max="6662" width="19.1796875" style="139" customWidth="1"/>
    <col min="6663" max="6911" width="14" style="139"/>
    <col min="6912" max="6912" width="7.26953125" style="139" customWidth="1"/>
    <col min="6913" max="6913" width="11.453125" style="139" customWidth="1"/>
    <col min="6914" max="6914" width="28.26953125" style="139" customWidth="1"/>
    <col min="6915" max="6915" width="6.7265625" style="139" customWidth="1"/>
    <col min="6916" max="6916" width="19.26953125" style="139" customWidth="1"/>
    <col min="6917" max="6917" width="2.453125" style="139" customWidth="1"/>
    <col min="6918" max="6918" width="19.1796875" style="139" customWidth="1"/>
    <col min="6919" max="7167" width="14" style="139"/>
    <col min="7168" max="7168" width="7.26953125" style="139" customWidth="1"/>
    <col min="7169" max="7169" width="11.453125" style="139" customWidth="1"/>
    <col min="7170" max="7170" width="28.26953125" style="139" customWidth="1"/>
    <col min="7171" max="7171" width="6.7265625" style="139" customWidth="1"/>
    <col min="7172" max="7172" width="19.26953125" style="139" customWidth="1"/>
    <col min="7173" max="7173" width="2.453125" style="139" customWidth="1"/>
    <col min="7174" max="7174" width="19.1796875" style="139" customWidth="1"/>
    <col min="7175" max="7423" width="14" style="139"/>
    <col min="7424" max="7424" width="7.26953125" style="139" customWidth="1"/>
    <col min="7425" max="7425" width="11.453125" style="139" customWidth="1"/>
    <col min="7426" max="7426" width="28.26953125" style="139" customWidth="1"/>
    <col min="7427" max="7427" width="6.7265625" style="139" customWidth="1"/>
    <col min="7428" max="7428" width="19.26953125" style="139" customWidth="1"/>
    <col min="7429" max="7429" width="2.453125" style="139" customWidth="1"/>
    <col min="7430" max="7430" width="19.1796875" style="139" customWidth="1"/>
    <col min="7431" max="7679" width="14" style="139"/>
    <col min="7680" max="7680" width="7.26953125" style="139" customWidth="1"/>
    <col min="7681" max="7681" width="11.453125" style="139" customWidth="1"/>
    <col min="7682" max="7682" width="28.26953125" style="139" customWidth="1"/>
    <col min="7683" max="7683" width="6.7265625" style="139" customWidth="1"/>
    <col min="7684" max="7684" width="19.26953125" style="139" customWidth="1"/>
    <col min="7685" max="7685" width="2.453125" style="139" customWidth="1"/>
    <col min="7686" max="7686" width="19.1796875" style="139" customWidth="1"/>
    <col min="7687" max="7935" width="14" style="139"/>
    <col min="7936" max="7936" width="7.26953125" style="139" customWidth="1"/>
    <col min="7937" max="7937" width="11.453125" style="139" customWidth="1"/>
    <col min="7938" max="7938" width="28.26953125" style="139" customWidth="1"/>
    <col min="7939" max="7939" width="6.7265625" style="139" customWidth="1"/>
    <col min="7940" max="7940" width="19.26953125" style="139" customWidth="1"/>
    <col min="7941" max="7941" width="2.453125" style="139" customWidth="1"/>
    <col min="7942" max="7942" width="19.1796875" style="139" customWidth="1"/>
    <col min="7943" max="8191" width="14" style="139"/>
    <col min="8192" max="8192" width="7.26953125" style="139" customWidth="1"/>
    <col min="8193" max="8193" width="11.453125" style="139" customWidth="1"/>
    <col min="8194" max="8194" width="28.26953125" style="139" customWidth="1"/>
    <col min="8195" max="8195" width="6.7265625" style="139" customWidth="1"/>
    <col min="8196" max="8196" width="19.26953125" style="139" customWidth="1"/>
    <col min="8197" max="8197" width="2.453125" style="139" customWidth="1"/>
    <col min="8198" max="8198" width="19.1796875" style="139" customWidth="1"/>
    <col min="8199" max="8447" width="14" style="139"/>
    <col min="8448" max="8448" width="7.26953125" style="139" customWidth="1"/>
    <col min="8449" max="8449" width="11.453125" style="139" customWidth="1"/>
    <col min="8450" max="8450" width="28.26953125" style="139" customWidth="1"/>
    <col min="8451" max="8451" width="6.7265625" style="139" customWidth="1"/>
    <col min="8452" max="8452" width="19.26953125" style="139" customWidth="1"/>
    <col min="8453" max="8453" width="2.453125" style="139" customWidth="1"/>
    <col min="8454" max="8454" width="19.1796875" style="139" customWidth="1"/>
    <col min="8455" max="8703" width="14" style="139"/>
    <col min="8704" max="8704" width="7.26953125" style="139" customWidth="1"/>
    <col min="8705" max="8705" width="11.453125" style="139" customWidth="1"/>
    <col min="8706" max="8706" width="28.26953125" style="139" customWidth="1"/>
    <col min="8707" max="8707" width="6.7265625" style="139" customWidth="1"/>
    <col min="8708" max="8708" width="19.26953125" style="139" customWidth="1"/>
    <col min="8709" max="8709" width="2.453125" style="139" customWidth="1"/>
    <col min="8710" max="8710" width="19.1796875" style="139" customWidth="1"/>
    <col min="8711" max="8959" width="14" style="139"/>
    <col min="8960" max="8960" width="7.26953125" style="139" customWidth="1"/>
    <col min="8961" max="8961" width="11.453125" style="139" customWidth="1"/>
    <col min="8962" max="8962" width="28.26953125" style="139" customWidth="1"/>
    <col min="8963" max="8963" width="6.7265625" style="139" customWidth="1"/>
    <col min="8964" max="8964" width="19.26953125" style="139" customWidth="1"/>
    <col min="8965" max="8965" width="2.453125" style="139" customWidth="1"/>
    <col min="8966" max="8966" width="19.1796875" style="139" customWidth="1"/>
    <col min="8967" max="9215" width="14" style="139"/>
    <col min="9216" max="9216" width="7.26953125" style="139" customWidth="1"/>
    <col min="9217" max="9217" width="11.453125" style="139" customWidth="1"/>
    <col min="9218" max="9218" width="28.26953125" style="139" customWidth="1"/>
    <col min="9219" max="9219" width="6.7265625" style="139" customWidth="1"/>
    <col min="9220" max="9220" width="19.26953125" style="139" customWidth="1"/>
    <col min="9221" max="9221" width="2.453125" style="139" customWidth="1"/>
    <col min="9222" max="9222" width="19.1796875" style="139" customWidth="1"/>
    <col min="9223" max="9471" width="14" style="139"/>
    <col min="9472" max="9472" width="7.26953125" style="139" customWidth="1"/>
    <col min="9473" max="9473" width="11.453125" style="139" customWidth="1"/>
    <col min="9474" max="9474" width="28.26953125" style="139" customWidth="1"/>
    <col min="9475" max="9475" width="6.7265625" style="139" customWidth="1"/>
    <col min="9476" max="9476" width="19.26953125" style="139" customWidth="1"/>
    <col min="9477" max="9477" width="2.453125" style="139" customWidth="1"/>
    <col min="9478" max="9478" width="19.1796875" style="139" customWidth="1"/>
    <col min="9479" max="9727" width="14" style="139"/>
    <col min="9728" max="9728" width="7.26953125" style="139" customWidth="1"/>
    <col min="9729" max="9729" width="11.453125" style="139" customWidth="1"/>
    <col min="9730" max="9730" width="28.26953125" style="139" customWidth="1"/>
    <col min="9731" max="9731" width="6.7265625" style="139" customWidth="1"/>
    <col min="9732" max="9732" width="19.26953125" style="139" customWidth="1"/>
    <col min="9733" max="9733" width="2.453125" style="139" customWidth="1"/>
    <col min="9734" max="9734" width="19.1796875" style="139" customWidth="1"/>
    <col min="9735" max="9983" width="14" style="139"/>
    <col min="9984" max="9984" width="7.26953125" style="139" customWidth="1"/>
    <col min="9985" max="9985" width="11.453125" style="139" customWidth="1"/>
    <col min="9986" max="9986" width="28.26953125" style="139" customWidth="1"/>
    <col min="9987" max="9987" width="6.7265625" style="139" customWidth="1"/>
    <col min="9988" max="9988" width="19.26953125" style="139" customWidth="1"/>
    <col min="9989" max="9989" width="2.453125" style="139" customWidth="1"/>
    <col min="9990" max="9990" width="19.1796875" style="139" customWidth="1"/>
    <col min="9991" max="10239" width="14" style="139"/>
    <col min="10240" max="10240" width="7.26953125" style="139" customWidth="1"/>
    <col min="10241" max="10241" width="11.453125" style="139" customWidth="1"/>
    <col min="10242" max="10242" width="28.26953125" style="139" customWidth="1"/>
    <col min="10243" max="10243" width="6.7265625" style="139" customWidth="1"/>
    <col min="10244" max="10244" width="19.26953125" style="139" customWidth="1"/>
    <col min="10245" max="10245" width="2.453125" style="139" customWidth="1"/>
    <col min="10246" max="10246" width="19.1796875" style="139" customWidth="1"/>
    <col min="10247" max="10495" width="14" style="139"/>
    <col min="10496" max="10496" width="7.26953125" style="139" customWidth="1"/>
    <col min="10497" max="10497" width="11.453125" style="139" customWidth="1"/>
    <col min="10498" max="10498" width="28.26953125" style="139" customWidth="1"/>
    <col min="10499" max="10499" width="6.7265625" style="139" customWidth="1"/>
    <col min="10500" max="10500" width="19.26953125" style="139" customWidth="1"/>
    <col min="10501" max="10501" width="2.453125" style="139" customWidth="1"/>
    <col min="10502" max="10502" width="19.1796875" style="139" customWidth="1"/>
    <col min="10503" max="10751" width="14" style="139"/>
    <col min="10752" max="10752" width="7.26953125" style="139" customWidth="1"/>
    <col min="10753" max="10753" width="11.453125" style="139" customWidth="1"/>
    <col min="10754" max="10754" width="28.26953125" style="139" customWidth="1"/>
    <col min="10755" max="10755" width="6.7265625" style="139" customWidth="1"/>
    <col min="10756" max="10756" width="19.26953125" style="139" customWidth="1"/>
    <col min="10757" max="10757" width="2.453125" style="139" customWidth="1"/>
    <col min="10758" max="10758" width="19.1796875" style="139" customWidth="1"/>
    <col min="10759" max="11007" width="14" style="139"/>
    <col min="11008" max="11008" width="7.26953125" style="139" customWidth="1"/>
    <col min="11009" max="11009" width="11.453125" style="139" customWidth="1"/>
    <col min="11010" max="11010" width="28.26953125" style="139" customWidth="1"/>
    <col min="11011" max="11011" width="6.7265625" style="139" customWidth="1"/>
    <col min="11012" max="11012" width="19.26953125" style="139" customWidth="1"/>
    <col min="11013" max="11013" width="2.453125" style="139" customWidth="1"/>
    <col min="11014" max="11014" width="19.1796875" style="139" customWidth="1"/>
    <col min="11015" max="11263" width="14" style="139"/>
    <col min="11264" max="11264" width="7.26953125" style="139" customWidth="1"/>
    <col min="11265" max="11265" width="11.453125" style="139" customWidth="1"/>
    <col min="11266" max="11266" width="28.26953125" style="139" customWidth="1"/>
    <col min="11267" max="11267" width="6.7265625" style="139" customWidth="1"/>
    <col min="11268" max="11268" width="19.26953125" style="139" customWidth="1"/>
    <col min="11269" max="11269" width="2.453125" style="139" customWidth="1"/>
    <col min="11270" max="11270" width="19.1796875" style="139" customWidth="1"/>
    <col min="11271" max="11519" width="14" style="139"/>
    <col min="11520" max="11520" width="7.26953125" style="139" customWidth="1"/>
    <col min="11521" max="11521" width="11.453125" style="139" customWidth="1"/>
    <col min="11522" max="11522" width="28.26953125" style="139" customWidth="1"/>
    <col min="11523" max="11523" width="6.7265625" style="139" customWidth="1"/>
    <col min="11524" max="11524" width="19.26953125" style="139" customWidth="1"/>
    <col min="11525" max="11525" width="2.453125" style="139" customWidth="1"/>
    <col min="11526" max="11526" width="19.1796875" style="139" customWidth="1"/>
    <col min="11527" max="11775" width="14" style="139"/>
    <col min="11776" max="11776" width="7.26953125" style="139" customWidth="1"/>
    <col min="11777" max="11777" width="11.453125" style="139" customWidth="1"/>
    <col min="11778" max="11778" width="28.26953125" style="139" customWidth="1"/>
    <col min="11779" max="11779" width="6.7265625" style="139" customWidth="1"/>
    <col min="11780" max="11780" width="19.26953125" style="139" customWidth="1"/>
    <col min="11781" max="11781" width="2.453125" style="139" customWidth="1"/>
    <col min="11782" max="11782" width="19.1796875" style="139" customWidth="1"/>
    <col min="11783" max="12031" width="14" style="139"/>
    <col min="12032" max="12032" width="7.26953125" style="139" customWidth="1"/>
    <col min="12033" max="12033" width="11.453125" style="139" customWidth="1"/>
    <col min="12034" max="12034" width="28.26953125" style="139" customWidth="1"/>
    <col min="12035" max="12035" width="6.7265625" style="139" customWidth="1"/>
    <col min="12036" max="12036" width="19.26953125" style="139" customWidth="1"/>
    <col min="12037" max="12037" width="2.453125" style="139" customWidth="1"/>
    <col min="12038" max="12038" width="19.1796875" style="139" customWidth="1"/>
    <col min="12039" max="12287" width="14" style="139"/>
    <col min="12288" max="12288" width="7.26953125" style="139" customWidth="1"/>
    <col min="12289" max="12289" width="11.453125" style="139" customWidth="1"/>
    <col min="12290" max="12290" width="28.26953125" style="139" customWidth="1"/>
    <col min="12291" max="12291" width="6.7265625" style="139" customWidth="1"/>
    <col min="12292" max="12292" width="19.26953125" style="139" customWidth="1"/>
    <col min="12293" max="12293" width="2.453125" style="139" customWidth="1"/>
    <col min="12294" max="12294" width="19.1796875" style="139" customWidth="1"/>
    <col min="12295" max="12543" width="14" style="139"/>
    <col min="12544" max="12544" width="7.26953125" style="139" customWidth="1"/>
    <col min="12545" max="12545" width="11.453125" style="139" customWidth="1"/>
    <col min="12546" max="12546" width="28.26953125" style="139" customWidth="1"/>
    <col min="12547" max="12547" width="6.7265625" style="139" customWidth="1"/>
    <col min="12548" max="12548" width="19.26953125" style="139" customWidth="1"/>
    <col min="12549" max="12549" width="2.453125" style="139" customWidth="1"/>
    <col min="12550" max="12550" width="19.1796875" style="139" customWidth="1"/>
    <col min="12551" max="12799" width="14" style="139"/>
    <col min="12800" max="12800" width="7.26953125" style="139" customWidth="1"/>
    <col min="12801" max="12801" width="11.453125" style="139" customWidth="1"/>
    <col min="12802" max="12802" width="28.26953125" style="139" customWidth="1"/>
    <col min="12803" max="12803" width="6.7265625" style="139" customWidth="1"/>
    <col min="12804" max="12804" width="19.26953125" style="139" customWidth="1"/>
    <col min="12805" max="12805" width="2.453125" style="139" customWidth="1"/>
    <col min="12806" max="12806" width="19.1796875" style="139" customWidth="1"/>
    <col min="12807" max="13055" width="14" style="139"/>
    <col min="13056" max="13056" width="7.26953125" style="139" customWidth="1"/>
    <col min="13057" max="13057" width="11.453125" style="139" customWidth="1"/>
    <col min="13058" max="13058" width="28.26953125" style="139" customWidth="1"/>
    <col min="13059" max="13059" width="6.7265625" style="139" customWidth="1"/>
    <col min="13060" max="13060" width="19.26953125" style="139" customWidth="1"/>
    <col min="13061" max="13061" width="2.453125" style="139" customWidth="1"/>
    <col min="13062" max="13062" width="19.1796875" style="139" customWidth="1"/>
    <col min="13063" max="13311" width="14" style="139"/>
    <col min="13312" max="13312" width="7.26953125" style="139" customWidth="1"/>
    <col min="13313" max="13313" width="11.453125" style="139" customWidth="1"/>
    <col min="13314" max="13314" width="28.26953125" style="139" customWidth="1"/>
    <col min="13315" max="13315" width="6.7265625" style="139" customWidth="1"/>
    <col min="13316" max="13316" width="19.26953125" style="139" customWidth="1"/>
    <col min="13317" max="13317" width="2.453125" style="139" customWidth="1"/>
    <col min="13318" max="13318" width="19.1796875" style="139" customWidth="1"/>
    <col min="13319" max="13567" width="14" style="139"/>
    <col min="13568" max="13568" width="7.26953125" style="139" customWidth="1"/>
    <col min="13569" max="13569" width="11.453125" style="139" customWidth="1"/>
    <col min="13570" max="13570" width="28.26953125" style="139" customWidth="1"/>
    <col min="13571" max="13571" width="6.7265625" style="139" customWidth="1"/>
    <col min="13572" max="13572" width="19.26953125" style="139" customWidth="1"/>
    <col min="13573" max="13573" width="2.453125" style="139" customWidth="1"/>
    <col min="13574" max="13574" width="19.1796875" style="139" customWidth="1"/>
    <col min="13575" max="13823" width="14" style="139"/>
    <col min="13824" max="13824" width="7.26953125" style="139" customWidth="1"/>
    <col min="13825" max="13825" width="11.453125" style="139" customWidth="1"/>
    <col min="13826" max="13826" width="28.26953125" style="139" customWidth="1"/>
    <col min="13827" max="13827" width="6.7265625" style="139" customWidth="1"/>
    <col min="13828" max="13828" width="19.26953125" style="139" customWidth="1"/>
    <col min="13829" max="13829" width="2.453125" style="139" customWidth="1"/>
    <col min="13830" max="13830" width="19.1796875" style="139" customWidth="1"/>
    <col min="13831" max="14079" width="14" style="139"/>
    <col min="14080" max="14080" width="7.26953125" style="139" customWidth="1"/>
    <col min="14081" max="14081" width="11.453125" style="139" customWidth="1"/>
    <col min="14082" max="14082" width="28.26953125" style="139" customWidth="1"/>
    <col min="14083" max="14083" width="6.7265625" style="139" customWidth="1"/>
    <col min="14084" max="14084" width="19.26953125" style="139" customWidth="1"/>
    <col min="14085" max="14085" width="2.453125" style="139" customWidth="1"/>
    <col min="14086" max="14086" width="19.1796875" style="139" customWidth="1"/>
    <col min="14087" max="14335" width="14" style="139"/>
    <col min="14336" max="14336" width="7.26953125" style="139" customWidth="1"/>
    <col min="14337" max="14337" width="11.453125" style="139" customWidth="1"/>
    <col min="14338" max="14338" width="28.26953125" style="139" customWidth="1"/>
    <col min="14339" max="14339" width="6.7265625" style="139" customWidth="1"/>
    <col min="14340" max="14340" width="19.26953125" style="139" customWidth="1"/>
    <col min="14341" max="14341" width="2.453125" style="139" customWidth="1"/>
    <col min="14342" max="14342" width="19.1796875" style="139" customWidth="1"/>
    <col min="14343" max="14591" width="14" style="139"/>
    <col min="14592" max="14592" width="7.26953125" style="139" customWidth="1"/>
    <col min="14593" max="14593" width="11.453125" style="139" customWidth="1"/>
    <col min="14594" max="14594" width="28.26953125" style="139" customWidth="1"/>
    <col min="14595" max="14595" width="6.7265625" style="139" customWidth="1"/>
    <col min="14596" max="14596" width="19.26953125" style="139" customWidth="1"/>
    <col min="14597" max="14597" width="2.453125" style="139" customWidth="1"/>
    <col min="14598" max="14598" width="19.1796875" style="139" customWidth="1"/>
    <col min="14599" max="14847" width="14" style="139"/>
    <col min="14848" max="14848" width="7.26953125" style="139" customWidth="1"/>
    <col min="14849" max="14849" width="11.453125" style="139" customWidth="1"/>
    <col min="14850" max="14850" width="28.26953125" style="139" customWidth="1"/>
    <col min="14851" max="14851" width="6.7265625" style="139" customWidth="1"/>
    <col min="14852" max="14852" width="19.26953125" style="139" customWidth="1"/>
    <col min="14853" max="14853" width="2.453125" style="139" customWidth="1"/>
    <col min="14854" max="14854" width="19.1796875" style="139" customWidth="1"/>
    <col min="14855" max="15103" width="14" style="139"/>
    <col min="15104" max="15104" width="7.26953125" style="139" customWidth="1"/>
    <col min="15105" max="15105" width="11.453125" style="139" customWidth="1"/>
    <col min="15106" max="15106" width="28.26953125" style="139" customWidth="1"/>
    <col min="15107" max="15107" width="6.7265625" style="139" customWidth="1"/>
    <col min="15108" max="15108" width="19.26953125" style="139" customWidth="1"/>
    <col min="15109" max="15109" width="2.453125" style="139" customWidth="1"/>
    <col min="15110" max="15110" width="19.1796875" style="139" customWidth="1"/>
    <col min="15111" max="15359" width="14" style="139"/>
    <col min="15360" max="15360" width="7.26953125" style="139" customWidth="1"/>
    <col min="15361" max="15361" width="11.453125" style="139" customWidth="1"/>
    <col min="15362" max="15362" width="28.26953125" style="139" customWidth="1"/>
    <col min="15363" max="15363" width="6.7265625" style="139" customWidth="1"/>
    <col min="15364" max="15364" width="19.26953125" style="139" customWidth="1"/>
    <col min="15365" max="15365" width="2.453125" style="139" customWidth="1"/>
    <col min="15366" max="15366" width="19.1796875" style="139" customWidth="1"/>
    <col min="15367" max="15615" width="14" style="139"/>
    <col min="15616" max="15616" width="7.26953125" style="139" customWidth="1"/>
    <col min="15617" max="15617" width="11.453125" style="139" customWidth="1"/>
    <col min="15618" max="15618" width="28.26953125" style="139" customWidth="1"/>
    <col min="15619" max="15619" width="6.7265625" style="139" customWidth="1"/>
    <col min="15620" max="15620" width="19.26953125" style="139" customWidth="1"/>
    <col min="15621" max="15621" width="2.453125" style="139" customWidth="1"/>
    <col min="15622" max="15622" width="19.1796875" style="139" customWidth="1"/>
    <col min="15623" max="15871" width="14" style="139"/>
    <col min="15872" max="15872" width="7.26953125" style="139" customWidth="1"/>
    <col min="15873" max="15873" width="11.453125" style="139" customWidth="1"/>
    <col min="15874" max="15874" width="28.26953125" style="139" customWidth="1"/>
    <col min="15875" max="15875" width="6.7265625" style="139" customWidth="1"/>
    <col min="15876" max="15876" width="19.26953125" style="139" customWidth="1"/>
    <col min="15877" max="15877" width="2.453125" style="139" customWidth="1"/>
    <col min="15878" max="15878" width="19.1796875" style="139" customWidth="1"/>
    <col min="15879" max="16127" width="14" style="139"/>
    <col min="16128" max="16128" width="7.26953125" style="139" customWidth="1"/>
    <col min="16129" max="16129" width="11.453125" style="139" customWidth="1"/>
    <col min="16130" max="16130" width="28.26953125" style="139" customWidth="1"/>
    <col min="16131" max="16131" width="6.7265625" style="139" customWidth="1"/>
    <col min="16132" max="16132" width="19.26953125" style="139" customWidth="1"/>
    <col min="16133" max="16133" width="2.453125" style="139" customWidth="1"/>
    <col min="16134" max="16134" width="19.1796875" style="139" customWidth="1"/>
    <col min="16135" max="16384" width="14" style="139"/>
  </cols>
  <sheetData>
    <row r="1" spans="1:11" s="139" customFormat="1" x14ac:dyDescent="0.35">
      <c r="C1" s="296"/>
      <c r="D1" s="296"/>
      <c r="E1" s="297"/>
      <c r="F1" s="297"/>
    </row>
    <row r="2" spans="1:11" s="139" customFormat="1" x14ac:dyDescent="0.35">
      <c r="A2" s="253">
        <v>8.15</v>
      </c>
      <c r="B2" s="142" t="s">
        <v>162</v>
      </c>
      <c r="F2" s="295"/>
    </row>
    <row r="3" spans="1:11" s="142" customFormat="1" x14ac:dyDescent="0.35">
      <c r="D3" s="142" t="s">
        <v>91</v>
      </c>
      <c r="E3" s="298" t="s">
        <v>92</v>
      </c>
      <c r="F3" s="299"/>
    </row>
    <row r="4" spans="1:11" s="142" customFormat="1" x14ac:dyDescent="0.35">
      <c r="E4" s="300">
        <f>'Income Statement'!D4</f>
        <v>45473</v>
      </c>
      <c r="F4" s="299"/>
    </row>
    <row r="5" spans="1:11" s="142" customFormat="1" x14ac:dyDescent="0.35">
      <c r="B5" s="301" t="s">
        <v>93</v>
      </c>
      <c r="C5" s="301"/>
      <c r="D5" s="302">
        <v>5</v>
      </c>
      <c r="E5" s="303">
        <f>'Income Statement'!D16</f>
        <v>0</v>
      </c>
      <c r="F5" s="304"/>
      <c r="G5" s="305"/>
    </row>
    <row r="6" spans="1:11" s="139" customFormat="1" x14ac:dyDescent="0.35">
      <c r="B6" s="142" t="s">
        <v>94</v>
      </c>
      <c r="C6" s="306" t="s">
        <v>95</v>
      </c>
      <c r="D6" s="307"/>
      <c r="E6" s="101"/>
      <c r="F6" s="308"/>
      <c r="G6" s="309"/>
    </row>
    <row r="7" spans="1:11" s="139" customFormat="1" x14ac:dyDescent="0.35">
      <c r="C7" s="296" t="s">
        <v>96</v>
      </c>
      <c r="D7" s="302">
        <v>8.6</v>
      </c>
      <c r="E7" s="101">
        <f>'Notes to Accounts'!C56</f>
        <v>0</v>
      </c>
      <c r="F7" s="308"/>
    </row>
    <row r="8" spans="1:11" s="139" customFormat="1" x14ac:dyDescent="0.35">
      <c r="C8" s="296" t="s">
        <v>97</v>
      </c>
      <c r="D8" s="307"/>
      <c r="E8" s="126">
        <v>0</v>
      </c>
      <c r="F8" s="310"/>
    </row>
    <row r="9" spans="1:11" s="168" customFormat="1" x14ac:dyDescent="0.35">
      <c r="C9" s="296" t="s">
        <v>98</v>
      </c>
      <c r="D9" s="311">
        <v>8.11</v>
      </c>
      <c r="E9" s="312">
        <v>0</v>
      </c>
      <c r="F9" s="310"/>
      <c r="G9" s="139"/>
      <c r="H9" s="139"/>
      <c r="I9" s="139"/>
    </row>
    <row r="10" spans="1:11" s="142" customFormat="1" x14ac:dyDescent="0.35">
      <c r="C10" s="313"/>
      <c r="D10" s="314"/>
      <c r="E10" s="303">
        <f>SUM(E5:E9)</f>
        <v>0</v>
      </c>
      <c r="F10" s="304"/>
      <c r="G10" s="315"/>
    </row>
    <row r="11" spans="1:11" s="139" customFormat="1" x14ac:dyDescent="0.35">
      <c r="C11" s="296"/>
      <c r="D11" s="307"/>
      <c r="E11" s="101"/>
      <c r="F11" s="308"/>
    </row>
    <row r="12" spans="1:11" s="139" customFormat="1" x14ac:dyDescent="0.35">
      <c r="B12" s="139" t="s">
        <v>99</v>
      </c>
      <c r="C12" s="306" t="s">
        <v>100</v>
      </c>
      <c r="D12" s="307"/>
      <c r="E12" s="101"/>
      <c r="F12" s="308"/>
      <c r="G12" s="159"/>
    </row>
    <row r="13" spans="1:11" s="139" customFormat="1" x14ac:dyDescent="0.35">
      <c r="C13" s="296" t="s">
        <v>101</v>
      </c>
      <c r="D13" s="316"/>
      <c r="E13" s="101"/>
      <c r="F13" s="308"/>
      <c r="G13" s="159"/>
    </row>
    <row r="14" spans="1:11" s="139" customFormat="1" x14ac:dyDescent="0.35">
      <c r="C14" s="139" t="s">
        <v>102</v>
      </c>
      <c r="D14" s="316"/>
      <c r="E14" s="101">
        <v>0</v>
      </c>
      <c r="F14" s="308"/>
      <c r="H14" s="258"/>
      <c r="K14" s="258"/>
    </row>
    <row r="15" spans="1:11" s="317" customFormat="1" ht="17" x14ac:dyDescent="0.5">
      <c r="C15" s="151" t="s">
        <v>103</v>
      </c>
      <c r="D15" s="318"/>
      <c r="E15" s="319">
        <v>0</v>
      </c>
      <c r="F15" s="320"/>
    </row>
    <row r="16" spans="1:11" s="321" customFormat="1" ht="15" customHeight="1" x14ac:dyDescent="0.35">
      <c r="C16" s="322"/>
      <c r="D16" s="323"/>
      <c r="E16" s="303">
        <f>SUM(E13:E15)</f>
        <v>0</v>
      </c>
      <c r="F16" s="304"/>
      <c r="G16" s="324"/>
    </row>
    <row r="17" spans="2:7" s="139" customFormat="1" x14ac:dyDescent="0.35">
      <c r="C17" s="296"/>
      <c r="D17" s="307"/>
      <c r="E17" s="312"/>
      <c r="F17" s="310"/>
      <c r="G17" s="325"/>
    </row>
    <row r="18" spans="2:7" s="142" customFormat="1" x14ac:dyDescent="0.35">
      <c r="B18" s="142" t="s">
        <v>104</v>
      </c>
      <c r="C18" s="306"/>
      <c r="D18" s="326"/>
      <c r="E18" s="105">
        <f>E10+E16</f>
        <v>0</v>
      </c>
      <c r="F18" s="327"/>
      <c r="G18" s="315"/>
    </row>
    <row r="19" spans="2:7" s="139" customFormat="1" x14ac:dyDescent="0.35">
      <c r="B19" s="139" t="s">
        <v>105</v>
      </c>
      <c r="C19" s="296"/>
      <c r="D19" s="307"/>
      <c r="E19" s="101"/>
      <c r="F19" s="308"/>
    </row>
    <row r="20" spans="2:7" s="139" customFormat="1" x14ac:dyDescent="0.35">
      <c r="C20" s="296"/>
      <c r="D20" s="307"/>
      <c r="E20" s="101">
        <f>SUM(E18:E19)</f>
        <v>0</v>
      </c>
      <c r="F20" s="308"/>
    </row>
    <row r="21" spans="2:7" s="139" customFormat="1" x14ac:dyDescent="0.35">
      <c r="C21" s="296"/>
      <c r="D21" s="307"/>
      <c r="E21" s="101"/>
      <c r="F21" s="308"/>
    </row>
    <row r="22" spans="2:7" s="142" customFormat="1" ht="17" x14ac:dyDescent="0.5">
      <c r="B22" s="139" t="s">
        <v>106</v>
      </c>
      <c r="C22" s="306"/>
      <c r="D22" s="326"/>
      <c r="E22" s="328">
        <v>0</v>
      </c>
      <c r="F22" s="329"/>
    </row>
    <row r="23" spans="2:7" s="139" customFormat="1" ht="17" x14ac:dyDescent="0.5">
      <c r="B23" s="142" t="s">
        <v>107</v>
      </c>
      <c r="C23" s="296"/>
      <c r="D23" s="307"/>
      <c r="E23" s="330">
        <f>E22</f>
        <v>0</v>
      </c>
      <c r="F23" s="331"/>
    </row>
    <row r="24" spans="2:7" s="139" customFormat="1" x14ac:dyDescent="0.35">
      <c r="C24" s="296"/>
      <c r="D24" s="296"/>
      <c r="E24" s="296"/>
      <c r="F24" s="308"/>
      <c r="G24" s="159"/>
    </row>
    <row r="25" spans="2:7" s="142" customFormat="1" x14ac:dyDescent="0.35">
      <c r="C25" s="306"/>
      <c r="D25" s="306"/>
      <c r="E25" s="306"/>
      <c r="F25" s="306"/>
    </row>
    <row r="26" spans="2:7" s="139" customFormat="1" x14ac:dyDescent="0.35">
      <c r="C26" s="296"/>
      <c r="D26" s="296"/>
      <c r="E26" s="332"/>
      <c r="F26" s="332"/>
      <c r="G26" s="159"/>
    </row>
    <row r="27" spans="2:7" s="139" customFormat="1" x14ac:dyDescent="0.35">
      <c r="B27" s="333"/>
      <c r="C27" s="333"/>
      <c r="D27" s="296"/>
      <c r="E27" s="296"/>
      <c r="F27" s="296"/>
      <c r="G27" s="309"/>
    </row>
    <row r="28" spans="2:7" s="139" customFormat="1" x14ac:dyDescent="0.35">
      <c r="C28" s="296"/>
      <c r="D28" s="296"/>
      <c r="E28" s="296"/>
      <c r="F28" s="296"/>
    </row>
    <row r="29" spans="2:7" s="139" customFormat="1" x14ac:dyDescent="0.35">
      <c r="B29" s="142"/>
      <c r="C29" s="296"/>
      <c r="D29" s="296"/>
      <c r="E29" s="296"/>
      <c r="F29" s="296"/>
    </row>
    <row r="30" spans="2:7" s="139" customFormat="1" x14ac:dyDescent="0.35">
      <c r="C30" s="296"/>
      <c r="D30" s="296"/>
      <c r="E30" s="296"/>
      <c r="F30" s="296"/>
      <c r="G30" s="296"/>
    </row>
    <row r="31" spans="2:7" s="139" customFormat="1" x14ac:dyDescent="0.35">
      <c r="C31" s="296"/>
      <c r="D31" s="296"/>
      <c r="E31" s="296"/>
      <c r="F31" s="296"/>
      <c r="G31" s="296"/>
    </row>
    <row r="32" spans="2:7" s="139" customFormat="1" x14ac:dyDescent="0.35">
      <c r="C32" s="296"/>
      <c r="D32" s="296"/>
      <c r="E32" s="296"/>
      <c r="F32" s="296"/>
    </row>
    <row r="33" spans="3:6" s="139" customFormat="1" x14ac:dyDescent="0.35">
      <c r="C33" s="296"/>
      <c r="D33" s="296"/>
      <c r="E33" s="296"/>
      <c r="F33" s="296"/>
    </row>
    <row r="34" spans="3:6" s="139" customFormat="1" x14ac:dyDescent="0.35">
      <c r="C34" s="296"/>
      <c r="D34" s="296"/>
      <c r="E34" s="296"/>
      <c r="F34" s="296"/>
    </row>
    <row r="35" spans="3:6" s="139" customFormat="1" x14ac:dyDescent="0.35">
      <c r="C35" s="296"/>
      <c r="D35" s="296"/>
      <c r="E35" s="296"/>
      <c r="F35" s="296"/>
    </row>
    <row r="36" spans="3:6" s="139" customFormat="1" x14ac:dyDescent="0.35">
      <c r="C36" s="296"/>
      <c r="D36" s="296"/>
      <c r="E36" s="296"/>
      <c r="F36" s="296"/>
    </row>
    <row r="37" spans="3:6" s="139" customFormat="1" x14ac:dyDescent="0.35">
      <c r="C37" s="296"/>
      <c r="D37" s="296"/>
      <c r="E37" s="296"/>
      <c r="F37" s="296"/>
    </row>
    <row r="38" spans="3:6" s="139" customFormat="1" x14ac:dyDescent="0.35">
      <c r="C38" s="296"/>
      <c r="D38" s="296"/>
      <c r="E38" s="296"/>
      <c r="F38" s="296"/>
    </row>
    <row r="39" spans="3:6" s="139" customFormat="1" x14ac:dyDescent="0.35">
      <c r="C39" s="296"/>
      <c r="D39" s="296"/>
      <c r="E39" s="296"/>
      <c r="F39" s="296"/>
    </row>
    <row r="40" spans="3:6" s="139" customFormat="1" x14ac:dyDescent="0.35">
      <c r="C40" s="296"/>
      <c r="D40" s="296"/>
      <c r="E40" s="296"/>
      <c r="F40" s="296"/>
    </row>
    <row r="41" spans="3:6" s="139" customFormat="1" x14ac:dyDescent="0.35">
      <c r="C41" s="296"/>
      <c r="D41" s="296"/>
      <c r="E41" s="296"/>
      <c r="F41" s="296"/>
    </row>
    <row r="42" spans="3:6" s="139" customFormat="1" x14ac:dyDescent="0.35">
      <c r="C42" s="296"/>
      <c r="D42" s="296"/>
      <c r="E42" s="296"/>
      <c r="F42" s="296"/>
    </row>
    <row r="43" spans="3:6" s="139" customFormat="1" x14ac:dyDescent="0.35">
      <c r="C43" s="296"/>
      <c r="D43" s="296"/>
      <c r="E43" s="296"/>
      <c r="F43" s="296"/>
    </row>
    <row r="44" spans="3:6" s="139" customFormat="1" x14ac:dyDescent="0.35">
      <c r="C44" s="296"/>
      <c r="D44" s="296"/>
      <c r="E44" s="296"/>
      <c r="F44" s="296"/>
    </row>
    <row r="45" spans="3:6" s="139" customFormat="1" x14ac:dyDescent="0.35">
      <c r="C45" s="296"/>
      <c r="D45" s="296"/>
      <c r="E45" s="296"/>
      <c r="F45" s="296"/>
    </row>
    <row r="46" spans="3:6" s="139" customFormat="1" x14ac:dyDescent="0.35">
      <c r="C46" s="296"/>
      <c r="D46" s="296"/>
      <c r="E46" s="296"/>
      <c r="F46" s="296"/>
    </row>
    <row r="47" spans="3:6" s="139" customFormat="1" x14ac:dyDescent="0.35">
      <c r="C47" s="296"/>
      <c r="D47" s="296"/>
      <c r="E47" s="296"/>
      <c r="F47" s="296"/>
    </row>
    <row r="48" spans="3:6" s="139" customFormat="1" x14ac:dyDescent="0.35">
      <c r="C48" s="296"/>
      <c r="D48" s="296"/>
      <c r="E48" s="296"/>
      <c r="F48" s="296"/>
    </row>
    <row r="49" spans="3:6" s="139" customFormat="1" x14ac:dyDescent="0.35">
      <c r="C49" s="296"/>
      <c r="D49" s="296"/>
      <c r="E49" s="296"/>
      <c r="F49" s="296"/>
    </row>
    <row r="50" spans="3:6" s="139" customFormat="1" x14ac:dyDescent="0.35">
      <c r="C50" s="296"/>
      <c r="D50" s="296"/>
      <c r="E50" s="296"/>
      <c r="F50" s="296"/>
    </row>
    <row r="51" spans="3:6" s="139" customFormat="1" x14ac:dyDescent="0.35">
      <c r="C51" s="296"/>
      <c r="D51" s="296"/>
      <c r="E51" s="296"/>
      <c r="F51" s="296"/>
    </row>
    <row r="52" spans="3:6" s="139" customFormat="1" x14ac:dyDescent="0.35">
      <c r="C52" s="296"/>
      <c r="D52" s="296"/>
      <c r="E52" s="296"/>
      <c r="F52" s="296"/>
    </row>
    <row r="53" spans="3:6" s="139" customFormat="1" x14ac:dyDescent="0.35">
      <c r="C53" s="296"/>
      <c r="D53" s="296"/>
      <c r="E53" s="296"/>
      <c r="F53" s="296"/>
    </row>
    <row r="54" spans="3:6" s="139" customFormat="1" x14ac:dyDescent="0.35">
      <c r="C54" s="296"/>
      <c r="D54" s="296"/>
      <c r="E54" s="296"/>
      <c r="F54" s="296"/>
    </row>
    <row r="55" spans="3:6" s="139" customFormat="1" x14ac:dyDescent="0.35">
      <c r="C55" s="296"/>
      <c r="D55" s="296"/>
      <c r="E55" s="296"/>
      <c r="F55" s="296"/>
    </row>
    <row r="56" spans="3:6" s="139" customFormat="1" x14ac:dyDescent="0.35">
      <c r="C56" s="296"/>
      <c r="D56" s="296"/>
      <c r="E56" s="296"/>
      <c r="F56" s="296"/>
    </row>
    <row r="57" spans="3:6" s="139" customFormat="1" x14ac:dyDescent="0.35">
      <c r="C57" s="296"/>
      <c r="D57" s="296"/>
      <c r="E57" s="296"/>
      <c r="F57" s="296"/>
    </row>
    <row r="58" spans="3:6" s="139" customFormat="1" x14ac:dyDescent="0.35">
      <c r="C58" s="296"/>
      <c r="D58" s="296"/>
      <c r="E58" s="296"/>
      <c r="F58" s="296"/>
    </row>
    <row r="59" spans="3:6" s="139" customFormat="1" x14ac:dyDescent="0.35">
      <c r="C59" s="296"/>
      <c r="D59" s="296"/>
      <c r="E59" s="296"/>
      <c r="F59" s="296"/>
    </row>
    <row r="60" spans="3:6" s="139" customFormat="1" x14ac:dyDescent="0.35">
      <c r="C60" s="296"/>
      <c r="D60" s="296"/>
      <c r="E60" s="296"/>
      <c r="F60" s="296"/>
    </row>
    <row r="61" spans="3:6" s="139" customFormat="1" x14ac:dyDescent="0.35">
      <c r="C61" s="296"/>
      <c r="D61" s="296"/>
      <c r="E61" s="296"/>
      <c r="F61" s="296"/>
    </row>
    <row r="62" spans="3:6" s="139" customFormat="1" x14ac:dyDescent="0.35">
      <c r="C62" s="296"/>
      <c r="D62" s="296"/>
      <c r="E62" s="296"/>
      <c r="F62" s="296"/>
    </row>
    <row r="63" spans="3:6" s="139" customFormat="1" x14ac:dyDescent="0.35">
      <c r="C63" s="296"/>
      <c r="D63" s="296"/>
      <c r="E63" s="296"/>
      <c r="F63" s="296"/>
    </row>
    <row r="64" spans="3:6" s="139" customFormat="1" x14ac:dyDescent="0.35">
      <c r="C64" s="296"/>
      <c r="D64" s="296"/>
      <c r="E64" s="296"/>
      <c r="F64" s="296"/>
    </row>
    <row r="65" spans="3:6" s="139" customFormat="1" x14ac:dyDescent="0.35">
      <c r="C65" s="296"/>
      <c r="D65" s="296"/>
      <c r="E65" s="296"/>
      <c r="F65" s="296"/>
    </row>
    <row r="66" spans="3:6" s="139" customFormat="1" x14ac:dyDescent="0.35">
      <c r="C66" s="296"/>
      <c r="D66" s="296"/>
      <c r="E66" s="296"/>
      <c r="F66" s="296"/>
    </row>
    <row r="67" spans="3:6" s="139" customFormat="1" x14ac:dyDescent="0.35">
      <c r="C67" s="296"/>
      <c r="D67" s="296"/>
      <c r="E67" s="296"/>
      <c r="F67" s="296"/>
    </row>
    <row r="68" spans="3:6" s="139" customFormat="1" x14ac:dyDescent="0.35">
      <c r="C68" s="296"/>
      <c r="D68" s="296"/>
      <c r="E68" s="296"/>
      <c r="F68" s="296"/>
    </row>
    <row r="69" spans="3:6" s="139" customFormat="1" x14ac:dyDescent="0.35">
      <c r="C69" s="296"/>
      <c r="D69" s="296"/>
      <c r="E69" s="296"/>
      <c r="F69" s="296"/>
    </row>
    <row r="70" spans="3:6" s="139" customFormat="1" x14ac:dyDescent="0.35">
      <c r="C70" s="296"/>
      <c r="D70" s="296"/>
      <c r="E70" s="296"/>
      <c r="F70" s="296"/>
    </row>
    <row r="71" spans="3:6" s="139" customFormat="1" x14ac:dyDescent="0.35">
      <c r="C71" s="296"/>
      <c r="D71" s="296"/>
      <c r="E71" s="296"/>
      <c r="F71" s="296"/>
    </row>
    <row r="72" spans="3:6" s="139" customFormat="1" x14ac:dyDescent="0.35">
      <c r="C72" s="296"/>
      <c r="D72" s="296"/>
      <c r="E72" s="296"/>
      <c r="F72" s="296"/>
    </row>
    <row r="73" spans="3:6" s="139" customFormat="1" x14ac:dyDescent="0.35">
      <c r="C73" s="296"/>
      <c r="D73" s="296"/>
      <c r="E73" s="296"/>
      <c r="F73" s="296"/>
    </row>
    <row r="74" spans="3:6" s="139" customFormat="1" x14ac:dyDescent="0.35">
      <c r="C74" s="296"/>
      <c r="D74" s="296"/>
      <c r="E74" s="296"/>
      <c r="F74" s="296"/>
    </row>
    <row r="75" spans="3:6" s="139" customFormat="1" x14ac:dyDescent="0.35">
      <c r="C75" s="296"/>
      <c r="D75" s="296"/>
      <c r="E75" s="296"/>
      <c r="F75" s="296"/>
    </row>
    <row r="76" spans="3:6" s="139" customFormat="1" x14ac:dyDescent="0.35">
      <c r="C76" s="296"/>
      <c r="D76" s="296"/>
      <c r="E76" s="296"/>
      <c r="F76" s="296"/>
    </row>
    <row r="77" spans="3:6" s="139" customFormat="1" x14ac:dyDescent="0.35">
      <c r="C77" s="296"/>
      <c r="D77" s="296"/>
      <c r="E77" s="296"/>
      <c r="F77" s="296"/>
    </row>
    <row r="78" spans="3:6" s="139" customFormat="1" x14ac:dyDescent="0.35">
      <c r="C78" s="296"/>
      <c r="D78" s="296"/>
      <c r="E78" s="296"/>
      <c r="F78" s="296"/>
    </row>
    <row r="79" spans="3:6" s="139" customFormat="1" x14ac:dyDescent="0.35">
      <c r="C79" s="296"/>
      <c r="D79" s="296"/>
      <c r="E79" s="296"/>
      <c r="F79" s="296"/>
    </row>
    <row r="80" spans="3:6" s="139" customFormat="1" x14ac:dyDescent="0.35">
      <c r="C80" s="296"/>
      <c r="D80" s="296"/>
      <c r="E80" s="296"/>
      <c r="F80" s="296"/>
    </row>
    <row r="81" spans="3:6" s="139" customFormat="1" x14ac:dyDescent="0.35">
      <c r="C81" s="296"/>
      <c r="D81" s="296"/>
      <c r="E81" s="296"/>
      <c r="F81" s="296"/>
    </row>
    <row r="82" spans="3:6" s="139" customFormat="1" x14ac:dyDescent="0.35">
      <c r="C82" s="296"/>
      <c r="D82" s="296"/>
      <c r="E82" s="296"/>
      <c r="F82" s="296"/>
    </row>
    <row r="83" spans="3:6" s="139" customFormat="1" x14ac:dyDescent="0.35">
      <c r="C83" s="296"/>
      <c r="D83" s="296"/>
      <c r="E83" s="296"/>
      <c r="F83" s="296"/>
    </row>
    <row r="84" spans="3:6" s="139" customFormat="1" x14ac:dyDescent="0.35">
      <c r="C84" s="296"/>
      <c r="D84" s="296"/>
      <c r="E84" s="296"/>
      <c r="F84" s="296"/>
    </row>
    <row r="85" spans="3:6" s="139" customFormat="1" x14ac:dyDescent="0.35">
      <c r="C85" s="296"/>
      <c r="D85" s="296"/>
      <c r="E85" s="296"/>
      <c r="F85" s="296"/>
    </row>
    <row r="86" spans="3:6" s="139" customFormat="1" x14ac:dyDescent="0.35">
      <c r="C86" s="296"/>
      <c r="D86" s="296"/>
      <c r="E86" s="296"/>
      <c r="F86" s="296"/>
    </row>
    <row r="87" spans="3:6" s="139" customFormat="1" x14ac:dyDescent="0.35">
      <c r="C87" s="296"/>
      <c r="D87" s="296"/>
      <c r="E87" s="296"/>
      <c r="F87" s="296"/>
    </row>
    <row r="88" spans="3:6" s="139" customFormat="1" x14ac:dyDescent="0.35">
      <c r="C88" s="296"/>
      <c r="D88" s="296"/>
      <c r="E88" s="296"/>
      <c r="F88" s="296"/>
    </row>
    <row r="89" spans="3:6" s="139" customFormat="1" x14ac:dyDescent="0.35">
      <c r="C89" s="296"/>
      <c r="D89" s="296"/>
      <c r="E89" s="296"/>
      <c r="F89" s="296"/>
    </row>
    <row r="90" spans="3:6" s="139" customFormat="1" x14ac:dyDescent="0.35">
      <c r="C90" s="296"/>
      <c r="D90" s="296"/>
      <c r="E90" s="296"/>
      <c r="F90" s="296"/>
    </row>
    <row r="91" spans="3:6" s="139" customFormat="1" x14ac:dyDescent="0.35">
      <c r="C91" s="296"/>
      <c r="D91" s="296"/>
      <c r="E91" s="296"/>
      <c r="F91" s="296"/>
    </row>
    <row r="92" spans="3:6" s="139" customFormat="1" x14ac:dyDescent="0.35">
      <c r="C92" s="296"/>
      <c r="D92" s="296"/>
      <c r="E92" s="296"/>
      <c r="F92" s="296"/>
    </row>
    <row r="93" spans="3:6" s="139" customFormat="1" x14ac:dyDescent="0.35">
      <c r="C93" s="296"/>
      <c r="D93" s="296"/>
      <c r="E93" s="296"/>
      <c r="F93" s="296"/>
    </row>
    <row r="94" spans="3:6" s="139" customFormat="1" x14ac:dyDescent="0.35">
      <c r="C94" s="296"/>
      <c r="D94" s="296"/>
      <c r="E94" s="296"/>
      <c r="F94" s="296"/>
    </row>
    <row r="95" spans="3:6" s="139" customFormat="1" x14ac:dyDescent="0.35">
      <c r="C95" s="296"/>
      <c r="D95" s="296"/>
      <c r="E95" s="296"/>
      <c r="F95" s="296"/>
    </row>
    <row r="96" spans="3:6" s="139" customFormat="1" x14ac:dyDescent="0.35">
      <c r="C96" s="296"/>
      <c r="D96" s="296"/>
      <c r="E96" s="296"/>
      <c r="F96" s="296"/>
    </row>
    <row r="97" spans="3:6" s="139" customFormat="1" x14ac:dyDescent="0.35">
      <c r="C97" s="296"/>
      <c r="D97" s="296"/>
      <c r="E97" s="296"/>
      <c r="F97" s="296"/>
    </row>
    <row r="98" spans="3:6" s="139" customFormat="1" x14ac:dyDescent="0.35">
      <c r="C98" s="296"/>
      <c r="D98" s="296"/>
      <c r="E98" s="296"/>
      <c r="F98" s="296"/>
    </row>
    <row r="99" spans="3:6" s="139" customFormat="1" x14ac:dyDescent="0.35">
      <c r="C99" s="296"/>
      <c r="D99" s="296"/>
      <c r="E99" s="296"/>
      <c r="F99" s="296"/>
    </row>
    <row r="100" spans="3:6" s="139" customFormat="1" x14ac:dyDescent="0.35">
      <c r="C100" s="296"/>
      <c r="D100" s="296"/>
      <c r="E100" s="296"/>
      <c r="F100" s="296"/>
    </row>
    <row r="101" spans="3:6" s="139" customFormat="1" x14ac:dyDescent="0.35">
      <c r="C101" s="296"/>
      <c r="D101" s="296"/>
      <c r="E101" s="296"/>
      <c r="F101" s="296"/>
    </row>
    <row r="102" spans="3:6" s="139" customFormat="1" x14ac:dyDescent="0.35">
      <c r="C102" s="296"/>
      <c r="D102" s="296"/>
      <c r="E102" s="296"/>
      <c r="F102" s="296"/>
    </row>
    <row r="103" spans="3:6" s="139" customFormat="1" x14ac:dyDescent="0.35">
      <c r="C103" s="296"/>
      <c r="D103" s="296"/>
      <c r="E103" s="296"/>
      <c r="F103" s="296"/>
    </row>
    <row r="104" spans="3:6" s="139" customFormat="1" x14ac:dyDescent="0.35">
      <c r="C104" s="296"/>
      <c r="D104" s="296"/>
      <c r="E104" s="296"/>
      <c r="F104" s="296"/>
    </row>
    <row r="105" spans="3:6" s="139" customFormat="1" x14ac:dyDescent="0.35">
      <c r="C105" s="296"/>
      <c r="D105" s="296"/>
      <c r="E105" s="296"/>
      <c r="F105" s="296"/>
    </row>
    <row r="106" spans="3:6" s="139" customFormat="1" x14ac:dyDescent="0.35">
      <c r="C106" s="296"/>
      <c r="D106" s="296"/>
      <c r="E106" s="296"/>
      <c r="F106" s="296"/>
    </row>
    <row r="107" spans="3:6" s="139" customFormat="1" x14ac:dyDescent="0.35">
      <c r="C107" s="296"/>
      <c r="D107" s="296"/>
      <c r="E107" s="296"/>
      <c r="F107" s="296"/>
    </row>
    <row r="108" spans="3:6" s="139" customFormat="1" x14ac:dyDescent="0.35">
      <c r="C108" s="296"/>
      <c r="D108" s="296"/>
      <c r="E108" s="296"/>
      <c r="F108" s="296"/>
    </row>
    <row r="109" spans="3:6" s="139" customFormat="1" x14ac:dyDescent="0.35">
      <c r="C109" s="296"/>
      <c r="D109" s="296"/>
      <c r="E109" s="296"/>
      <c r="F109" s="296"/>
    </row>
    <row r="110" spans="3:6" s="139" customFormat="1" x14ac:dyDescent="0.35">
      <c r="C110" s="296"/>
      <c r="D110" s="296"/>
      <c r="E110" s="296"/>
      <c r="F110" s="296"/>
    </row>
    <row r="111" spans="3:6" s="139" customFormat="1" x14ac:dyDescent="0.35">
      <c r="C111" s="296"/>
      <c r="D111" s="296"/>
      <c r="E111" s="296"/>
      <c r="F111" s="296"/>
    </row>
    <row r="112" spans="3:6" s="139" customFormat="1" x14ac:dyDescent="0.35">
      <c r="C112" s="296"/>
      <c r="D112" s="296"/>
      <c r="E112" s="296"/>
      <c r="F112" s="296"/>
    </row>
    <row r="113" spans="3:6" s="139" customFormat="1" x14ac:dyDescent="0.35">
      <c r="C113" s="296"/>
      <c r="D113" s="296"/>
      <c r="E113" s="296"/>
      <c r="F113" s="296"/>
    </row>
    <row r="114" spans="3:6" s="139" customFormat="1" x14ac:dyDescent="0.35">
      <c r="C114" s="296"/>
      <c r="D114" s="296"/>
      <c r="E114" s="296"/>
      <c r="F114" s="296"/>
    </row>
    <row r="115" spans="3:6" s="139" customFormat="1" x14ac:dyDescent="0.35">
      <c r="C115" s="296"/>
      <c r="D115" s="296"/>
      <c r="E115" s="296"/>
      <c r="F115" s="296"/>
    </row>
    <row r="116" spans="3:6" s="139" customFormat="1" x14ac:dyDescent="0.35">
      <c r="C116" s="296"/>
      <c r="D116" s="296"/>
      <c r="E116" s="296"/>
      <c r="F116" s="296"/>
    </row>
    <row r="117" spans="3:6" s="139" customFormat="1" x14ac:dyDescent="0.35">
      <c r="C117" s="296"/>
      <c r="D117" s="296"/>
      <c r="E117" s="296"/>
      <c r="F117" s="296"/>
    </row>
    <row r="118" spans="3:6" s="139" customFormat="1" x14ac:dyDescent="0.35">
      <c r="C118" s="296"/>
      <c r="D118" s="296"/>
      <c r="E118" s="296"/>
      <c r="F118" s="296"/>
    </row>
    <row r="119" spans="3:6" s="139" customFormat="1" x14ac:dyDescent="0.35">
      <c r="C119" s="296"/>
      <c r="D119" s="296"/>
      <c r="E119" s="296"/>
      <c r="F119" s="296"/>
    </row>
    <row r="120" spans="3:6" s="139" customFormat="1" x14ac:dyDescent="0.35">
      <c r="C120" s="296"/>
      <c r="D120" s="296"/>
      <c r="E120" s="296"/>
      <c r="F120" s="296"/>
    </row>
    <row r="121" spans="3:6" s="139" customFormat="1" x14ac:dyDescent="0.35">
      <c r="C121" s="296"/>
      <c r="D121" s="296"/>
      <c r="E121" s="296"/>
      <c r="F121" s="296"/>
    </row>
    <row r="122" spans="3:6" s="139" customFormat="1" x14ac:dyDescent="0.35">
      <c r="C122" s="296"/>
      <c r="D122" s="296"/>
      <c r="E122" s="296"/>
      <c r="F122" s="296"/>
    </row>
    <row r="123" spans="3:6" s="139" customFormat="1" x14ac:dyDescent="0.35">
      <c r="C123" s="296"/>
      <c r="D123" s="296"/>
      <c r="E123" s="296"/>
      <c r="F123" s="296"/>
    </row>
    <row r="124" spans="3:6" s="139" customFormat="1" x14ac:dyDescent="0.35">
      <c r="C124" s="296"/>
      <c r="D124" s="296"/>
      <c r="E124" s="296"/>
      <c r="F124" s="296"/>
    </row>
    <row r="125" spans="3:6" s="139" customFormat="1" x14ac:dyDescent="0.35">
      <c r="C125" s="296"/>
      <c r="D125" s="296"/>
      <c r="E125" s="296"/>
      <c r="F125" s="296"/>
    </row>
    <row r="126" spans="3:6" s="139" customFormat="1" x14ac:dyDescent="0.35">
      <c r="C126" s="296"/>
      <c r="D126" s="296"/>
      <c r="E126" s="296"/>
      <c r="F126" s="296"/>
    </row>
    <row r="127" spans="3:6" s="139" customFormat="1" x14ac:dyDescent="0.35">
      <c r="C127" s="296"/>
      <c r="D127" s="296"/>
      <c r="E127" s="296"/>
      <c r="F127" s="296"/>
    </row>
    <row r="128" spans="3:6" s="139" customFormat="1" x14ac:dyDescent="0.35">
      <c r="C128" s="296"/>
      <c r="D128" s="296"/>
      <c r="E128" s="296"/>
      <c r="F128" s="296"/>
    </row>
    <row r="129" spans="3:6" s="139" customFormat="1" x14ac:dyDescent="0.35">
      <c r="C129" s="296"/>
      <c r="D129" s="296"/>
      <c r="E129" s="296"/>
      <c r="F129" s="296"/>
    </row>
    <row r="130" spans="3:6" s="139" customFormat="1" x14ac:dyDescent="0.35">
      <c r="C130" s="296"/>
      <c r="D130" s="296"/>
      <c r="E130" s="296"/>
      <c r="F130" s="296"/>
    </row>
    <row r="131" spans="3:6" s="139" customFormat="1" x14ac:dyDescent="0.35">
      <c r="C131" s="296"/>
      <c r="D131" s="296"/>
      <c r="E131" s="296"/>
      <c r="F131" s="296"/>
    </row>
    <row r="132" spans="3:6" s="139" customFormat="1" x14ac:dyDescent="0.35">
      <c r="C132" s="296"/>
      <c r="D132" s="296"/>
      <c r="E132" s="296"/>
      <c r="F132" s="296"/>
    </row>
    <row r="133" spans="3:6" s="139" customFormat="1" x14ac:dyDescent="0.35">
      <c r="C133" s="296"/>
      <c r="D133" s="296"/>
      <c r="E133" s="296"/>
      <c r="F133" s="296"/>
    </row>
    <row r="134" spans="3:6" s="139" customFormat="1" x14ac:dyDescent="0.35">
      <c r="C134" s="296"/>
      <c r="D134" s="296"/>
      <c r="E134" s="296"/>
      <c r="F134" s="296"/>
    </row>
    <row r="135" spans="3:6" s="139" customFormat="1" x14ac:dyDescent="0.35">
      <c r="C135" s="296"/>
      <c r="D135" s="296"/>
      <c r="E135" s="296"/>
      <c r="F135" s="296"/>
    </row>
    <row r="136" spans="3:6" s="139" customFormat="1" x14ac:dyDescent="0.35">
      <c r="C136" s="296"/>
      <c r="D136" s="296"/>
      <c r="E136" s="296"/>
      <c r="F136" s="296"/>
    </row>
    <row r="137" spans="3:6" s="139" customFormat="1" x14ac:dyDescent="0.35">
      <c r="C137" s="296"/>
      <c r="D137" s="296"/>
      <c r="E137" s="296"/>
      <c r="F137" s="296"/>
    </row>
    <row r="138" spans="3:6" s="139" customFormat="1" x14ac:dyDescent="0.35">
      <c r="C138" s="296"/>
      <c r="D138" s="296"/>
      <c r="E138" s="296"/>
      <c r="F138" s="296"/>
    </row>
    <row r="139" spans="3:6" s="139" customFormat="1" x14ac:dyDescent="0.35">
      <c r="C139" s="296"/>
      <c r="D139" s="296"/>
      <c r="E139" s="296"/>
      <c r="F139" s="296"/>
    </row>
    <row r="140" spans="3:6" s="139" customFormat="1" x14ac:dyDescent="0.35">
      <c r="C140" s="296"/>
      <c r="D140" s="296"/>
      <c r="E140" s="296"/>
      <c r="F140" s="296"/>
    </row>
    <row r="141" spans="3:6" s="139" customFormat="1" x14ac:dyDescent="0.35">
      <c r="C141" s="296"/>
      <c r="D141" s="296"/>
      <c r="E141" s="296"/>
      <c r="F141" s="296"/>
    </row>
    <row r="142" spans="3:6" s="139" customFormat="1" x14ac:dyDescent="0.35">
      <c r="C142" s="296"/>
      <c r="D142" s="296"/>
      <c r="E142" s="296"/>
      <c r="F142" s="296"/>
    </row>
    <row r="143" spans="3:6" s="139" customFormat="1" x14ac:dyDescent="0.35">
      <c r="C143" s="296"/>
      <c r="D143" s="296"/>
      <c r="E143" s="296"/>
      <c r="F143" s="296"/>
    </row>
    <row r="144" spans="3:6" s="139" customFormat="1" x14ac:dyDescent="0.35">
      <c r="C144" s="296"/>
      <c r="D144" s="296"/>
      <c r="E144" s="296"/>
      <c r="F144" s="296"/>
    </row>
    <row r="145" spans="3:6" s="139" customFormat="1" x14ac:dyDescent="0.35">
      <c r="C145" s="296"/>
      <c r="D145" s="296"/>
      <c r="E145" s="296"/>
      <c r="F145" s="296"/>
    </row>
    <row r="146" spans="3:6" s="139" customFormat="1" x14ac:dyDescent="0.35">
      <c r="C146" s="296"/>
      <c r="D146" s="296"/>
      <c r="E146" s="296"/>
      <c r="F146" s="296"/>
    </row>
    <row r="147" spans="3:6" s="139" customFormat="1" x14ac:dyDescent="0.35">
      <c r="C147" s="296"/>
      <c r="D147" s="296"/>
      <c r="E147" s="296"/>
      <c r="F147" s="296"/>
    </row>
    <row r="148" spans="3:6" s="139" customFormat="1" x14ac:dyDescent="0.35">
      <c r="C148" s="296"/>
      <c r="D148" s="296"/>
      <c r="E148" s="296"/>
      <c r="F148" s="296"/>
    </row>
    <row r="149" spans="3:6" s="139" customFormat="1" x14ac:dyDescent="0.35">
      <c r="C149" s="296"/>
      <c r="D149" s="296"/>
      <c r="E149" s="296"/>
      <c r="F149" s="296"/>
    </row>
    <row r="150" spans="3:6" s="139" customFormat="1" x14ac:dyDescent="0.35">
      <c r="C150" s="296"/>
      <c r="D150" s="296"/>
      <c r="E150" s="296"/>
      <c r="F150" s="296"/>
    </row>
    <row r="151" spans="3:6" s="139" customFormat="1" x14ac:dyDescent="0.35">
      <c r="C151" s="296"/>
      <c r="D151" s="296"/>
      <c r="E151" s="296"/>
      <c r="F151" s="296"/>
    </row>
    <row r="152" spans="3:6" s="139" customFormat="1" x14ac:dyDescent="0.35">
      <c r="C152" s="296"/>
      <c r="D152" s="296"/>
      <c r="E152" s="296"/>
      <c r="F152" s="296"/>
    </row>
    <row r="153" spans="3:6" s="139" customFormat="1" x14ac:dyDescent="0.35">
      <c r="C153" s="296"/>
      <c r="D153" s="296"/>
      <c r="E153" s="296"/>
      <c r="F153" s="296"/>
    </row>
    <row r="154" spans="3:6" s="139" customFormat="1" x14ac:dyDescent="0.35">
      <c r="C154" s="296"/>
      <c r="D154" s="296"/>
      <c r="E154" s="296"/>
      <c r="F154" s="296"/>
    </row>
    <row r="155" spans="3:6" s="139" customFormat="1" x14ac:dyDescent="0.35">
      <c r="C155" s="296"/>
      <c r="D155" s="296"/>
      <c r="E155" s="296"/>
      <c r="F155" s="296"/>
    </row>
    <row r="156" spans="3:6" s="139" customFormat="1" x14ac:dyDescent="0.35">
      <c r="C156" s="296"/>
      <c r="D156" s="296"/>
      <c r="E156" s="296"/>
      <c r="F156" s="296"/>
    </row>
    <row r="157" spans="3:6" s="139" customFormat="1" x14ac:dyDescent="0.35">
      <c r="C157" s="296"/>
      <c r="D157" s="296"/>
      <c r="E157" s="296"/>
      <c r="F157" s="296"/>
    </row>
    <row r="158" spans="3:6" s="139" customFormat="1" x14ac:dyDescent="0.35">
      <c r="C158" s="296"/>
      <c r="D158" s="296"/>
      <c r="E158" s="296"/>
      <c r="F158" s="296"/>
    </row>
    <row r="159" spans="3:6" s="139" customFormat="1" x14ac:dyDescent="0.35">
      <c r="C159" s="296"/>
      <c r="D159" s="296"/>
      <c r="E159" s="296"/>
      <c r="F159" s="296"/>
    </row>
    <row r="160" spans="3:6" s="139" customFormat="1" x14ac:dyDescent="0.35">
      <c r="C160" s="296"/>
      <c r="D160" s="296"/>
      <c r="E160" s="296"/>
      <c r="F160" s="296"/>
    </row>
    <row r="161" spans="3:6" s="139" customFormat="1" x14ac:dyDescent="0.35">
      <c r="C161" s="296"/>
      <c r="D161" s="296"/>
      <c r="E161" s="296"/>
      <c r="F161" s="296"/>
    </row>
    <row r="162" spans="3:6" s="139" customFormat="1" x14ac:dyDescent="0.35">
      <c r="E162" s="296"/>
      <c r="F162" s="296"/>
    </row>
    <row r="163" spans="3:6" s="139" customFormat="1" x14ac:dyDescent="0.35">
      <c r="E163" s="296"/>
      <c r="F163" s="296"/>
    </row>
    <row r="164" spans="3:6" s="139" customFormat="1" x14ac:dyDescent="0.35">
      <c r="E164" s="296"/>
      <c r="F164" s="296"/>
    </row>
  </sheetData>
  <protectedRanges>
    <protectedRange password="CCE4" sqref="G16" name="Range1_2_2"/>
    <protectedRange password="CCE4" sqref="G17" name="Range1_2_1_1"/>
  </protectedRange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7"/>
  </sheetPr>
  <dimension ref="B1:K18"/>
  <sheetViews>
    <sheetView showGridLines="0" workbookViewId="0">
      <selection activeCell="G5" sqref="G5"/>
    </sheetView>
  </sheetViews>
  <sheetFormatPr defaultRowHeight="14.5" x14ac:dyDescent="0.35"/>
  <cols>
    <col min="1" max="1" width="9.1796875" customWidth="1"/>
    <col min="2" max="2" width="30.7265625" style="5" customWidth="1"/>
    <col min="3" max="3" width="18.26953125" style="5" customWidth="1"/>
    <col min="4" max="4" width="4.453125" style="5" customWidth="1"/>
    <col min="5" max="5" width="17.26953125" style="5" customWidth="1"/>
    <col min="6" max="6" width="4.90625" style="5" customWidth="1"/>
    <col min="7" max="7" width="21.54296875" style="5" customWidth="1"/>
    <col min="8" max="8" width="4.90625" style="5" customWidth="1"/>
    <col min="9" max="9" width="23.08984375" style="5" customWidth="1"/>
    <col min="10" max="10" width="9.1796875"/>
    <col min="11" max="11" width="11" bestFit="1" customWidth="1"/>
    <col min="12" max="256" width="9.1796875"/>
    <col min="257" max="257" width="9.1796875" customWidth="1"/>
    <col min="258" max="258" width="30.7265625" customWidth="1"/>
    <col min="259" max="259" width="18.26953125" customWidth="1"/>
    <col min="260" max="260" width="2" customWidth="1"/>
    <col min="261" max="261" width="17.26953125" customWidth="1"/>
    <col min="262" max="262" width="2.26953125" customWidth="1"/>
    <col min="263" max="263" width="19" customWidth="1"/>
    <col min="264" max="264" width="2.26953125" customWidth="1"/>
    <col min="265" max="265" width="18.54296875" customWidth="1"/>
    <col min="266" max="266" width="9.1796875"/>
    <col min="267" max="267" width="11" bestFit="1" customWidth="1"/>
    <col min="268" max="512" width="9.1796875"/>
    <col min="513" max="513" width="9.1796875" customWidth="1"/>
    <col min="514" max="514" width="30.7265625" customWidth="1"/>
    <col min="515" max="515" width="18.26953125" customWidth="1"/>
    <col min="516" max="516" width="2" customWidth="1"/>
    <col min="517" max="517" width="17.26953125" customWidth="1"/>
    <col min="518" max="518" width="2.26953125" customWidth="1"/>
    <col min="519" max="519" width="19" customWidth="1"/>
    <col min="520" max="520" width="2.26953125" customWidth="1"/>
    <col min="521" max="521" width="18.54296875" customWidth="1"/>
    <col min="522" max="522" width="9.1796875"/>
    <col min="523" max="523" width="11" bestFit="1" customWidth="1"/>
    <col min="524" max="768" width="9.1796875"/>
    <col min="769" max="769" width="9.1796875" customWidth="1"/>
    <col min="770" max="770" width="30.7265625" customWidth="1"/>
    <col min="771" max="771" width="18.26953125" customWidth="1"/>
    <col min="772" max="772" width="2" customWidth="1"/>
    <col min="773" max="773" width="17.26953125" customWidth="1"/>
    <col min="774" max="774" width="2.26953125" customWidth="1"/>
    <col min="775" max="775" width="19" customWidth="1"/>
    <col min="776" max="776" width="2.26953125" customWidth="1"/>
    <col min="777" max="777" width="18.54296875" customWidth="1"/>
    <col min="778" max="778" width="9.1796875"/>
    <col min="779" max="779" width="11" bestFit="1" customWidth="1"/>
    <col min="780" max="1024" width="9.1796875"/>
    <col min="1025" max="1025" width="9.1796875" customWidth="1"/>
    <col min="1026" max="1026" width="30.7265625" customWidth="1"/>
    <col min="1027" max="1027" width="18.26953125" customWidth="1"/>
    <col min="1028" max="1028" width="2" customWidth="1"/>
    <col min="1029" max="1029" width="17.26953125" customWidth="1"/>
    <col min="1030" max="1030" width="2.26953125" customWidth="1"/>
    <col min="1031" max="1031" width="19" customWidth="1"/>
    <col min="1032" max="1032" width="2.26953125" customWidth="1"/>
    <col min="1033" max="1033" width="18.54296875" customWidth="1"/>
    <col min="1034" max="1034" width="9.1796875"/>
    <col min="1035" max="1035" width="11" bestFit="1" customWidth="1"/>
    <col min="1036" max="1280" width="9.1796875"/>
    <col min="1281" max="1281" width="9.1796875" customWidth="1"/>
    <col min="1282" max="1282" width="30.7265625" customWidth="1"/>
    <col min="1283" max="1283" width="18.26953125" customWidth="1"/>
    <col min="1284" max="1284" width="2" customWidth="1"/>
    <col min="1285" max="1285" width="17.26953125" customWidth="1"/>
    <col min="1286" max="1286" width="2.26953125" customWidth="1"/>
    <col min="1287" max="1287" width="19" customWidth="1"/>
    <col min="1288" max="1288" width="2.26953125" customWidth="1"/>
    <col min="1289" max="1289" width="18.54296875" customWidth="1"/>
    <col min="1290" max="1290" width="9.1796875"/>
    <col min="1291" max="1291" width="11" bestFit="1" customWidth="1"/>
    <col min="1292" max="1536" width="9.1796875"/>
    <col min="1537" max="1537" width="9.1796875" customWidth="1"/>
    <col min="1538" max="1538" width="30.7265625" customWidth="1"/>
    <col min="1539" max="1539" width="18.26953125" customWidth="1"/>
    <col min="1540" max="1540" width="2" customWidth="1"/>
    <col min="1541" max="1541" width="17.26953125" customWidth="1"/>
    <col min="1542" max="1542" width="2.26953125" customWidth="1"/>
    <col min="1543" max="1543" width="19" customWidth="1"/>
    <col min="1544" max="1544" width="2.26953125" customWidth="1"/>
    <col min="1545" max="1545" width="18.54296875" customWidth="1"/>
    <col min="1546" max="1546" width="9.1796875"/>
    <col min="1547" max="1547" width="11" bestFit="1" customWidth="1"/>
    <col min="1548" max="1792" width="9.1796875"/>
    <col min="1793" max="1793" width="9.1796875" customWidth="1"/>
    <col min="1794" max="1794" width="30.7265625" customWidth="1"/>
    <col min="1795" max="1795" width="18.26953125" customWidth="1"/>
    <col min="1796" max="1796" width="2" customWidth="1"/>
    <col min="1797" max="1797" width="17.26953125" customWidth="1"/>
    <col min="1798" max="1798" width="2.26953125" customWidth="1"/>
    <col min="1799" max="1799" width="19" customWidth="1"/>
    <col min="1800" max="1800" width="2.26953125" customWidth="1"/>
    <col min="1801" max="1801" width="18.54296875" customWidth="1"/>
    <col min="1802" max="1802" width="9.1796875"/>
    <col min="1803" max="1803" width="11" bestFit="1" customWidth="1"/>
    <col min="1804" max="2048" width="9.1796875"/>
    <col min="2049" max="2049" width="9.1796875" customWidth="1"/>
    <col min="2050" max="2050" width="30.7265625" customWidth="1"/>
    <col min="2051" max="2051" width="18.26953125" customWidth="1"/>
    <col min="2052" max="2052" width="2" customWidth="1"/>
    <col min="2053" max="2053" width="17.26953125" customWidth="1"/>
    <col min="2054" max="2054" width="2.26953125" customWidth="1"/>
    <col min="2055" max="2055" width="19" customWidth="1"/>
    <col min="2056" max="2056" width="2.26953125" customWidth="1"/>
    <col min="2057" max="2057" width="18.54296875" customWidth="1"/>
    <col min="2058" max="2058" width="9.1796875"/>
    <col min="2059" max="2059" width="11" bestFit="1" customWidth="1"/>
    <col min="2060" max="2304" width="9.1796875"/>
    <col min="2305" max="2305" width="9.1796875" customWidth="1"/>
    <col min="2306" max="2306" width="30.7265625" customWidth="1"/>
    <col min="2307" max="2307" width="18.26953125" customWidth="1"/>
    <col min="2308" max="2308" width="2" customWidth="1"/>
    <col min="2309" max="2309" width="17.26953125" customWidth="1"/>
    <col min="2310" max="2310" width="2.26953125" customWidth="1"/>
    <col min="2311" max="2311" width="19" customWidth="1"/>
    <col min="2312" max="2312" width="2.26953125" customWidth="1"/>
    <col min="2313" max="2313" width="18.54296875" customWidth="1"/>
    <col min="2314" max="2314" width="9.1796875"/>
    <col min="2315" max="2315" width="11" bestFit="1" customWidth="1"/>
    <col min="2316" max="2560" width="9.1796875"/>
    <col min="2561" max="2561" width="9.1796875" customWidth="1"/>
    <col min="2562" max="2562" width="30.7265625" customWidth="1"/>
    <col min="2563" max="2563" width="18.26953125" customWidth="1"/>
    <col min="2564" max="2564" width="2" customWidth="1"/>
    <col min="2565" max="2565" width="17.26953125" customWidth="1"/>
    <col min="2566" max="2566" width="2.26953125" customWidth="1"/>
    <col min="2567" max="2567" width="19" customWidth="1"/>
    <col min="2568" max="2568" width="2.26953125" customWidth="1"/>
    <col min="2569" max="2569" width="18.54296875" customWidth="1"/>
    <col min="2570" max="2570" width="9.1796875"/>
    <col min="2571" max="2571" width="11" bestFit="1" customWidth="1"/>
    <col min="2572" max="2816" width="9.1796875"/>
    <col min="2817" max="2817" width="9.1796875" customWidth="1"/>
    <col min="2818" max="2818" width="30.7265625" customWidth="1"/>
    <col min="2819" max="2819" width="18.26953125" customWidth="1"/>
    <col min="2820" max="2820" width="2" customWidth="1"/>
    <col min="2821" max="2821" width="17.26953125" customWidth="1"/>
    <col min="2822" max="2822" width="2.26953125" customWidth="1"/>
    <col min="2823" max="2823" width="19" customWidth="1"/>
    <col min="2824" max="2824" width="2.26953125" customWidth="1"/>
    <col min="2825" max="2825" width="18.54296875" customWidth="1"/>
    <col min="2826" max="2826" width="9.1796875"/>
    <col min="2827" max="2827" width="11" bestFit="1" customWidth="1"/>
    <col min="2828" max="3072" width="9.1796875"/>
    <col min="3073" max="3073" width="9.1796875" customWidth="1"/>
    <col min="3074" max="3074" width="30.7265625" customWidth="1"/>
    <col min="3075" max="3075" width="18.26953125" customWidth="1"/>
    <col min="3076" max="3076" width="2" customWidth="1"/>
    <col min="3077" max="3077" width="17.26953125" customWidth="1"/>
    <col min="3078" max="3078" width="2.26953125" customWidth="1"/>
    <col min="3079" max="3079" width="19" customWidth="1"/>
    <col min="3080" max="3080" width="2.26953125" customWidth="1"/>
    <col min="3081" max="3081" width="18.54296875" customWidth="1"/>
    <col min="3082" max="3082" width="9.1796875"/>
    <col min="3083" max="3083" width="11" bestFit="1" customWidth="1"/>
    <col min="3084" max="3328" width="9.1796875"/>
    <col min="3329" max="3329" width="9.1796875" customWidth="1"/>
    <col min="3330" max="3330" width="30.7265625" customWidth="1"/>
    <col min="3331" max="3331" width="18.26953125" customWidth="1"/>
    <col min="3332" max="3332" width="2" customWidth="1"/>
    <col min="3333" max="3333" width="17.26953125" customWidth="1"/>
    <col min="3334" max="3334" width="2.26953125" customWidth="1"/>
    <col min="3335" max="3335" width="19" customWidth="1"/>
    <col min="3336" max="3336" width="2.26953125" customWidth="1"/>
    <col min="3337" max="3337" width="18.54296875" customWidth="1"/>
    <col min="3338" max="3338" width="9.1796875"/>
    <col min="3339" max="3339" width="11" bestFit="1" customWidth="1"/>
    <col min="3340" max="3584" width="9.1796875"/>
    <col min="3585" max="3585" width="9.1796875" customWidth="1"/>
    <col min="3586" max="3586" width="30.7265625" customWidth="1"/>
    <col min="3587" max="3587" width="18.26953125" customWidth="1"/>
    <col min="3588" max="3588" width="2" customWidth="1"/>
    <col min="3589" max="3589" width="17.26953125" customWidth="1"/>
    <col min="3590" max="3590" width="2.26953125" customWidth="1"/>
    <col min="3591" max="3591" width="19" customWidth="1"/>
    <col min="3592" max="3592" width="2.26953125" customWidth="1"/>
    <col min="3593" max="3593" width="18.54296875" customWidth="1"/>
    <col min="3594" max="3594" width="9.1796875"/>
    <col min="3595" max="3595" width="11" bestFit="1" customWidth="1"/>
    <col min="3596" max="3840" width="9.1796875"/>
    <col min="3841" max="3841" width="9.1796875" customWidth="1"/>
    <col min="3842" max="3842" width="30.7265625" customWidth="1"/>
    <col min="3843" max="3843" width="18.26953125" customWidth="1"/>
    <col min="3844" max="3844" width="2" customWidth="1"/>
    <col min="3845" max="3845" width="17.26953125" customWidth="1"/>
    <col min="3846" max="3846" width="2.26953125" customWidth="1"/>
    <col min="3847" max="3847" width="19" customWidth="1"/>
    <col min="3848" max="3848" width="2.26953125" customWidth="1"/>
    <col min="3849" max="3849" width="18.54296875" customWidth="1"/>
    <col min="3850" max="3850" width="9.1796875"/>
    <col min="3851" max="3851" width="11" bestFit="1" customWidth="1"/>
    <col min="3852" max="4096" width="9.1796875"/>
    <col min="4097" max="4097" width="9.1796875" customWidth="1"/>
    <col min="4098" max="4098" width="30.7265625" customWidth="1"/>
    <col min="4099" max="4099" width="18.26953125" customWidth="1"/>
    <col min="4100" max="4100" width="2" customWidth="1"/>
    <col min="4101" max="4101" width="17.26953125" customWidth="1"/>
    <col min="4102" max="4102" width="2.26953125" customWidth="1"/>
    <col min="4103" max="4103" width="19" customWidth="1"/>
    <col min="4104" max="4104" width="2.26953125" customWidth="1"/>
    <col min="4105" max="4105" width="18.54296875" customWidth="1"/>
    <col min="4106" max="4106" width="9.1796875"/>
    <col min="4107" max="4107" width="11" bestFit="1" customWidth="1"/>
    <col min="4108" max="4352" width="9.1796875"/>
    <col min="4353" max="4353" width="9.1796875" customWidth="1"/>
    <col min="4354" max="4354" width="30.7265625" customWidth="1"/>
    <col min="4355" max="4355" width="18.26953125" customWidth="1"/>
    <col min="4356" max="4356" width="2" customWidth="1"/>
    <col min="4357" max="4357" width="17.26953125" customWidth="1"/>
    <col min="4358" max="4358" width="2.26953125" customWidth="1"/>
    <col min="4359" max="4359" width="19" customWidth="1"/>
    <col min="4360" max="4360" width="2.26953125" customWidth="1"/>
    <col min="4361" max="4361" width="18.54296875" customWidth="1"/>
    <col min="4362" max="4362" width="9.1796875"/>
    <col min="4363" max="4363" width="11" bestFit="1" customWidth="1"/>
    <col min="4364" max="4608" width="9.1796875"/>
    <col min="4609" max="4609" width="9.1796875" customWidth="1"/>
    <col min="4610" max="4610" width="30.7265625" customWidth="1"/>
    <col min="4611" max="4611" width="18.26953125" customWidth="1"/>
    <col min="4612" max="4612" width="2" customWidth="1"/>
    <col min="4613" max="4613" width="17.26953125" customWidth="1"/>
    <col min="4614" max="4614" width="2.26953125" customWidth="1"/>
    <col min="4615" max="4615" width="19" customWidth="1"/>
    <col min="4616" max="4616" width="2.26953125" customWidth="1"/>
    <col min="4617" max="4617" width="18.54296875" customWidth="1"/>
    <col min="4618" max="4618" width="9.1796875"/>
    <col min="4619" max="4619" width="11" bestFit="1" customWidth="1"/>
    <col min="4620" max="4864" width="9.1796875"/>
    <col min="4865" max="4865" width="9.1796875" customWidth="1"/>
    <col min="4866" max="4866" width="30.7265625" customWidth="1"/>
    <col min="4867" max="4867" width="18.26953125" customWidth="1"/>
    <col min="4868" max="4868" width="2" customWidth="1"/>
    <col min="4869" max="4869" width="17.26953125" customWidth="1"/>
    <col min="4870" max="4870" width="2.26953125" customWidth="1"/>
    <col min="4871" max="4871" width="19" customWidth="1"/>
    <col min="4872" max="4872" width="2.26953125" customWidth="1"/>
    <col min="4873" max="4873" width="18.54296875" customWidth="1"/>
    <col min="4874" max="4874" width="9.1796875"/>
    <col min="4875" max="4875" width="11" bestFit="1" customWidth="1"/>
    <col min="4876" max="5120" width="9.1796875"/>
    <col min="5121" max="5121" width="9.1796875" customWidth="1"/>
    <col min="5122" max="5122" width="30.7265625" customWidth="1"/>
    <col min="5123" max="5123" width="18.26953125" customWidth="1"/>
    <col min="5124" max="5124" width="2" customWidth="1"/>
    <col min="5125" max="5125" width="17.26953125" customWidth="1"/>
    <col min="5126" max="5126" width="2.26953125" customWidth="1"/>
    <col min="5127" max="5127" width="19" customWidth="1"/>
    <col min="5128" max="5128" width="2.26953125" customWidth="1"/>
    <col min="5129" max="5129" width="18.54296875" customWidth="1"/>
    <col min="5130" max="5130" width="9.1796875"/>
    <col min="5131" max="5131" width="11" bestFit="1" customWidth="1"/>
    <col min="5132" max="5376" width="9.1796875"/>
    <col min="5377" max="5377" width="9.1796875" customWidth="1"/>
    <col min="5378" max="5378" width="30.7265625" customWidth="1"/>
    <col min="5379" max="5379" width="18.26953125" customWidth="1"/>
    <col min="5380" max="5380" width="2" customWidth="1"/>
    <col min="5381" max="5381" width="17.26953125" customWidth="1"/>
    <col min="5382" max="5382" width="2.26953125" customWidth="1"/>
    <col min="5383" max="5383" width="19" customWidth="1"/>
    <col min="5384" max="5384" width="2.26953125" customWidth="1"/>
    <col min="5385" max="5385" width="18.54296875" customWidth="1"/>
    <col min="5386" max="5386" width="9.1796875"/>
    <col min="5387" max="5387" width="11" bestFit="1" customWidth="1"/>
    <col min="5388" max="5632" width="9.1796875"/>
    <col min="5633" max="5633" width="9.1796875" customWidth="1"/>
    <col min="5634" max="5634" width="30.7265625" customWidth="1"/>
    <col min="5635" max="5635" width="18.26953125" customWidth="1"/>
    <col min="5636" max="5636" width="2" customWidth="1"/>
    <col min="5637" max="5637" width="17.26953125" customWidth="1"/>
    <col min="5638" max="5638" width="2.26953125" customWidth="1"/>
    <col min="5639" max="5639" width="19" customWidth="1"/>
    <col min="5640" max="5640" width="2.26953125" customWidth="1"/>
    <col min="5641" max="5641" width="18.54296875" customWidth="1"/>
    <col min="5642" max="5642" width="9.1796875"/>
    <col min="5643" max="5643" width="11" bestFit="1" customWidth="1"/>
    <col min="5644" max="5888" width="9.1796875"/>
    <col min="5889" max="5889" width="9.1796875" customWidth="1"/>
    <col min="5890" max="5890" width="30.7265625" customWidth="1"/>
    <col min="5891" max="5891" width="18.26953125" customWidth="1"/>
    <col min="5892" max="5892" width="2" customWidth="1"/>
    <col min="5893" max="5893" width="17.26953125" customWidth="1"/>
    <col min="5894" max="5894" width="2.26953125" customWidth="1"/>
    <col min="5895" max="5895" width="19" customWidth="1"/>
    <col min="5896" max="5896" width="2.26953125" customWidth="1"/>
    <col min="5897" max="5897" width="18.54296875" customWidth="1"/>
    <col min="5898" max="5898" width="9.1796875"/>
    <col min="5899" max="5899" width="11" bestFit="1" customWidth="1"/>
    <col min="5900" max="6144" width="9.1796875"/>
    <col min="6145" max="6145" width="9.1796875" customWidth="1"/>
    <col min="6146" max="6146" width="30.7265625" customWidth="1"/>
    <col min="6147" max="6147" width="18.26953125" customWidth="1"/>
    <col min="6148" max="6148" width="2" customWidth="1"/>
    <col min="6149" max="6149" width="17.26953125" customWidth="1"/>
    <col min="6150" max="6150" width="2.26953125" customWidth="1"/>
    <col min="6151" max="6151" width="19" customWidth="1"/>
    <col min="6152" max="6152" width="2.26953125" customWidth="1"/>
    <col min="6153" max="6153" width="18.54296875" customWidth="1"/>
    <col min="6154" max="6154" width="9.1796875"/>
    <col min="6155" max="6155" width="11" bestFit="1" customWidth="1"/>
    <col min="6156" max="6400" width="9.1796875"/>
    <col min="6401" max="6401" width="9.1796875" customWidth="1"/>
    <col min="6402" max="6402" width="30.7265625" customWidth="1"/>
    <col min="6403" max="6403" width="18.26953125" customWidth="1"/>
    <col min="6404" max="6404" width="2" customWidth="1"/>
    <col min="6405" max="6405" width="17.26953125" customWidth="1"/>
    <col min="6406" max="6406" width="2.26953125" customWidth="1"/>
    <col min="6407" max="6407" width="19" customWidth="1"/>
    <col min="6408" max="6408" width="2.26953125" customWidth="1"/>
    <col min="6409" max="6409" width="18.54296875" customWidth="1"/>
    <col min="6410" max="6410" width="9.1796875"/>
    <col min="6411" max="6411" width="11" bestFit="1" customWidth="1"/>
    <col min="6412" max="6656" width="9.1796875"/>
    <col min="6657" max="6657" width="9.1796875" customWidth="1"/>
    <col min="6658" max="6658" width="30.7265625" customWidth="1"/>
    <col min="6659" max="6659" width="18.26953125" customWidth="1"/>
    <col min="6660" max="6660" width="2" customWidth="1"/>
    <col min="6661" max="6661" width="17.26953125" customWidth="1"/>
    <col min="6662" max="6662" width="2.26953125" customWidth="1"/>
    <col min="6663" max="6663" width="19" customWidth="1"/>
    <col min="6664" max="6664" width="2.26953125" customWidth="1"/>
    <col min="6665" max="6665" width="18.54296875" customWidth="1"/>
    <col min="6666" max="6666" width="9.1796875"/>
    <col min="6667" max="6667" width="11" bestFit="1" customWidth="1"/>
    <col min="6668" max="6912" width="9.1796875"/>
    <col min="6913" max="6913" width="9.1796875" customWidth="1"/>
    <col min="6914" max="6914" width="30.7265625" customWidth="1"/>
    <col min="6915" max="6915" width="18.26953125" customWidth="1"/>
    <col min="6916" max="6916" width="2" customWidth="1"/>
    <col min="6917" max="6917" width="17.26953125" customWidth="1"/>
    <col min="6918" max="6918" width="2.26953125" customWidth="1"/>
    <col min="6919" max="6919" width="19" customWidth="1"/>
    <col min="6920" max="6920" width="2.26953125" customWidth="1"/>
    <col min="6921" max="6921" width="18.54296875" customWidth="1"/>
    <col min="6922" max="6922" width="9.1796875"/>
    <col min="6923" max="6923" width="11" bestFit="1" customWidth="1"/>
    <col min="6924" max="7168" width="9.1796875"/>
    <col min="7169" max="7169" width="9.1796875" customWidth="1"/>
    <col min="7170" max="7170" width="30.7265625" customWidth="1"/>
    <col min="7171" max="7171" width="18.26953125" customWidth="1"/>
    <col min="7172" max="7172" width="2" customWidth="1"/>
    <col min="7173" max="7173" width="17.26953125" customWidth="1"/>
    <col min="7174" max="7174" width="2.26953125" customWidth="1"/>
    <col min="7175" max="7175" width="19" customWidth="1"/>
    <col min="7176" max="7176" width="2.26953125" customWidth="1"/>
    <col min="7177" max="7177" width="18.54296875" customWidth="1"/>
    <col min="7178" max="7178" width="9.1796875"/>
    <col min="7179" max="7179" width="11" bestFit="1" customWidth="1"/>
    <col min="7180" max="7424" width="9.1796875"/>
    <col min="7425" max="7425" width="9.1796875" customWidth="1"/>
    <col min="7426" max="7426" width="30.7265625" customWidth="1"/>
    <col min="7427" max="7427" width="18.26953125" customWidth="1"/>
    <col min="7428" max="7428" width="2" customWidth="1"/>
    <col min="7429" max="7429" width="17.26953125" customWidth="1"/>
    <col min="7430" max="7430" width="2.26953125" customWidth="1"/>
    <col min="7431" max="7431" width="19" customWidth="1"/>
    <col min="7432" max="7432" width="2.26953125" customWidth="1"/>
    <col min="7433" max="7433" width="18.54296875" customWidth="1"/>
    <col min="7434" max="7434" width="9.1796875"/>
    <col min="7435" max="7435" width="11" bestFit="1" customWidth="1"/>
    <col min="7436" max="7680" width="9.1796875"/>
    <col min="7681" max="7681" width="9.1796875" customWidth="1"/>
    <col min="7682" max="7682" width="30.7265625" customWidth="1"/>
    <col min="7683" max="7683" width="18.26953125" customWidth="1"/>
    <col min="7684" max="7684" width="2" customWidth="1"/>
    <col min="7685" max="7685" width="17.26953125" customWidth="1"/>
    <col min="7686" max="7686" width="2.26953125" customWidth="1"/>
    <col min="7687" max="7687" width="19" customWidth="1"/>
    <col min="7688" max="7688" width="2.26953125" customWidth="1"/>
    <col min="7689" max="7689" width="18.54296875" customWidth="1"/>
    <col min="7690" max="7690" width="9.1796875"/>
    <col min="7691" max="7691" width="11" bestFit="1" customWidth="1"/>
    <col min="7692" max="7936" width="9.1796875"/>
    <col min="7937" max="7937" width="9.1796875" customWidth="1"/>
    <col min="7938" max="7938" width="30.7265625" customWidth="1"/>
    <col min="7939" max="7939" width="18.26953125" customWidth="1"/>
    <col min="7940" max="7940" width="2" customWidth="1"/>
    <col min="7941" max="7941" width="17.26953125" customWidth="1"/>
    <col min="7942" max="7942" width="2.26953125" customWidth="1"/>
    <col min="7943" max="7943" width="19" customWidth="1"/>
    <col min="7944" max="7944" width="2.26953125" customWidth="1"/>
    <col min="7945" max="7945" width="18.54296875" customWidth="1"/>
    <col min="7946" max="7946" width="9.1796875"/>
    <col min="7947" max="7947" width="11" bestFit="1" customWidth="1"/>
    <col min="7948" max="8192" width="9.1796875"/>
    <col min="8193" max="8193" width="9.1796875" customWidth="1"/>
    <col min="8194" max="8194" width="30.7265625" customWidth="1"/>
    <col min="8195" max="8195" width="18.26953125" customWidth="1"/>
    <col min="8196" max="8196" width="2" customWidth="1"/>
    <col min="8197" max="8197" width="17.26953125" customWidth="1"/>
    <col min="8198" max="8198" width="2.26953125" customWidth="1"/>
    <col min="8199" max="8199" width="19" customWidth="1"/>
    <col min="8200" max="8200" width="2.26953125" customWidth="1"/>
    <col min="8201" max="8201" width="18.54296875" customWidth="1"/>
    <col min="8202" max="8202" width="9.1796875"/>
    <col min="8203" max="8203" width="11" bestFit="1" customWidth="1"/>
    <col min="8204" max="8448" width="9.1796875"/>
    <col min="8449" max="8449" width="9.1796875" customWidth="1"/>
    <col min="8450" max="8450" width="30.7265625" customWidth="1"/>
    <col min="8451" max="8451" width="18.26953125" customWidth="1"/>
    <col min="8452" max="8452" width="2" customWidth="1"/>
    <col min="8453" max="8453" width="17.26953125" customWidth="1"/>
    <col min="8454" max="8454" width="2.26953125" customWidth="1"/>
    <col min="8455" max="8455" width="19" customWidth="1"/>
    <col min="8456" max="8456" width="2.26953125" customWidth="1"/>
    <col min="8457" max="8457" width="18.54296875" customWidth="1"/>
    <col min="8458" max="8458" width="9.1796875"/>
    <col min="8459" max="8459" width="11" bestFit="1" customWidth="1"/>
    <col min="8460" max="8704" width="9.1796875"/>
    <col min="8705" max="8705" width="9.1796875" customWidth="1"/>
    <col min="8706" max="8706" width="30.7265625" customWidth="1"/>
    <col min="8707" max="8707" width="18.26953125" customWidth="1"/>
    <col min="8708" max="8708" width="2" customWidth="1"/>
    <col min="8709" max="8709" width="17.26953125" customWidth="1"/>
    <col min="8710" max="8710" width="2.26953125" customWidth="1"/>
    <col min="8711" max="8711" width="19" customWidth="1"/>
    <col min="8712" max="8712" width="2.26953125" customWidth="1"/>
    <col min="8713" max="8713" width="18.54296875" customWidth="1"/>
    <col min="8714" max="8714" width="9.1796875"/>
    <col min="8715" max="8715" width="11" bestFit="1" customWidth="1"/>
    <col min="8716" max="8960" width="9.1796875"/>
    <col min="8961" max="8961" width="9.1796875" customWidth="1"/>
    <col min="8962" max="8962" width="30.7265625" customWidth="1"/>
    <col min="8963" max="8963" width="18.26953125" customWidth="1"/>
    <col min="8964" max="8964" width="2" customWidth="1"/>
    <col min="8965" max="8965" width="17.26953125" customWidth="1"/>
    <col min="8966" max="8966" width="2.26953125" customWidth="1"/>
    <col min="8967" max="8967" width="19" customWidth="1"/>
    <col min="8968" max="8968" width="2.26953125" customWidth="1"/>
    <col min="8969" max="8969" width="18.54296875" customWidth="1"/>
    <col min="8970" max="8970" width="9.1796875"/>
    <col min="8971" max="8971" width="11" bestFit="1" customWidth="1"/>
    <col min="8972" max="9216" width="9.1796875"/>
    <col min="9217" max="9217" width="9.1796875" customWidth="1"/>
    <col min="9218" max="9218" width="30.7265625" customWidth="1"/>
    <col min="9219" max="9219" width="18.26953125" customWidth="1"/>
    <col min="9220" max="9220" width="2" customWidth="1"/>
    <col min="9221" max="9221" width="17.26953125" customWidth="1"/>
    <col min="9222" max="9222" width="2.26953125" customWidth="1"/>
    <col min="9223" max="9223" width="19" customWidth="1"/>
    <col min="9224" max="9224" width="2.26953125" customWidth="1"/>
    <col min="9225" max="9225" width="18.54296875" customWidth="1"/>
    <col min="9226" max="9226" width="9.1796875"/>
    <col min="9227" max="9227" width="11" bestFit="1" customWidth="1"/>
    <col min="9228" max="9472" width="9.1796875"/>
    <col min="9473" max="9473" width="9.1796875" customWidth="1"/>
    <col min="9474" max="9474" width="30.7265625" customWidth="1"/>
    <col min="9475" max="9475" width="18.26953125" customWidth="1"/>
    <col min="9476" max="9476" width="2" customWidth="1"/>
    <col min="9477" max="9477" width="17.26953125" customWidth="1"/>
    <col min="9478" max="9478" width="2.26953125" customWidth="1"/>
    <col min="9479" max="9479" width="19" customWidth="1"/>
    <col min="9480" max="9480" width="2.26953125" customWidth="1"/>
    <col min="9481" max="9481" width="18.54296875" customWidth="1"/>
    <col min="9482" max="9482" width="9.1796875"/>
    <col min="9483" max="9483" width="11" bestFit="1" customWidth="1"/>
    <col min="9484" max="9728" width="9.1796875"/>
    <col min="9729" max="9729" width="9.1796875" customWidth="1"/>
    <col min="9730" max="9730" width="30.7265625" customWidth="1"/>
    <col min="9731" max="9731" width="18.26953125" customWidth="1"/>
    <col min="9732" max="9732" width="2" customWidth="1"/>
    <col min="9733" max="9733" width="17.26953125" customWidth="1"/>
    <col min="9734" max="9734" width="2.26953125" customWidth="1"/>
    <col min="9735" max="9735" width="19" customWidth="1"/>
    <col min="9736" max="9736" width="2.26953125" customWidth="1"/>
    <col min="9737" max="9737" width="18.54296875" customWidth="1"/>
    <col min="9738" max="9738" width="9.1796875"/>
    <col min="9739" max="9739" width="11" bestFit="1" customWidth="1"/>
    <col min="9740" max="9984" width="9.1796875"/>
    <col min="9985" max="9985" width="9.1796875" customWidth="1"/>
    <col min="9986" max="9986" width="30.7265625" customWidth="1"/>
    <col min="9987" max="9987" width="18.26953125" customWidth="1"/>
    <col min="9988" max="9988" width="2" customWidth="1"/>
    <col min="9989" max="9989" width="17.26953125" customWidth="1"/>
    <col min="9990" max="9990" width="2.26953125" customWidth="1"/>
    <col min="9991" max="9991" width="19" customWidth="1"/>
    <col min="9992" max="9992" width="2.26953125" customWidth="1"/>
    <col min="9993" max="9993" width="18.54296875" customWidth="1"/>
    <col min="9994" max="9994" width="9.1796875"/>
    <col min="9995" max="9995" width="11" bestFit="1" customWidth="1"/>
    <col min="9996" max="10240" width="9.1796875"/>
    <col min="10241" max="10241" width="9.1796875" customWidth="1"/>
    <col min="10242" max="10242" width="30.7265625" customWidth="1"/>
    <col min="10243" max="10243" width="18.26953125" customWidth="1"/>
    <col min="10244" max="10244" width="2" customWidth="1"/>
    <col min="10245" max="10245" width="17.26953125" customWidth="1"/>
    <col min="10246" max="10246" width="2.26953125" customWidth="1"/>
    <col min="10247" max="10247" width="19" customWidth="1"/>
    <col min="10248" max="10248" width="2.26953125" customWidth="1"/>
    <col min="10249" max="10249" width="18.54296875" customWidth="1"/>
    <col min="10250" max="10250" width="9.1796875"/>
    <col min="10251" max="10251" width="11" bestFit="1" customWidth="1"/>
    <col min="10252" max="10496" width="9.1796875"/>
    <col min="10497" max="10497" width="9.1796875" customWidth="1"/>
    <col min="10498" max="10498" width="30.7265625" customWidth="1"/>
    <col min="10499" max="10499" width="18.26953125" customWidth="1"/>
    <col min="10500" max="10500" width="2" customWidth="1"/>
    <col min="10501" max="10501" width="17.26953125" customWidth="1"/>
    <col min="10502" max="10502" width="2.26953125" customWidth="1"/>
    <col min="10503" max="10503" width="19" customWidth="1"/>
    <col min="10504" max="10504" width="2.26953125" customWidth="1"/>
    <col min="10505" max="10505" width="18.54296875" customWidth="1"/>
    <col min="10506" max="10506" width="9.1796875"/>
    <col min="10507" max="10507" width="11" bestFit="1" customWidth="1"/>
    <col min="10508" max="10752" width="9.1796875"/>
    <col min="10753" max="10753" width="9.1796875" customWidth="1"/>
    <col min="10754" max="10754" width="30.7265625" customWidth="1"/>
    <col min="10755" max="10755" width="18.26953125" customWidth="1"/>
    <col min="10756" max="10756" width="2" customWidth="1"/>
    <col min="10757" max="10757" width="17.26953125" customWidth="1"/>
    <col min="10758" max="10758" width="2.26953125" customWidth="1"/>
    <col min="10759" max="10759" width="19" customWidth="1"/>
    <col min="10760" max="10760" width="2.26953125" customWidth="1"/>
    <col min="10761" max="10761" width="18.54296875" customWidth="1"/>
    <col min="10762" max="10762" width="9.1796875"/>
    <col min="10763" max="10763" width="11" bestFit="1" customWidth="1"/>
    <col min="10764" max="11008" width="9.1796875"/>
    <col min="11009" max="11009" width="9.1796875" customWidth="1"/>
    <col min="11010" max="11010" width="30.7265625" customWidth="1"/>
    <col min="11011" max="11011" width="18.26953125" customWidth="1"/>
    <col min="11012" max="11012" width="2" customWidth="1"/>
    <col min="11013" max="11013" width="17.26953125" customWidth="1"/>
    <col min="11014" max="11014" width="2.26953125" customWidth="1"/>
    <col min="11015" max="11015" width="19" customWidth="1"/>
    <col min="11016" max="11016" width="2.26953125" customWidth="1"/>
    <col min="11017" max="11017" width="18.54296875" customWidth="1"/>
    <col min="11018" max="11018" width="9.1796875"/>
    <col min="11019" max="11019" width="11" bestFit="1" customWidth="1"/>
    <col min="11020" max="11264" width="9.1796875"/>
    <col min="11265" max="11265" width="9.1796875" customWidth="1"/>
    <col min="11266" max="11266" width="30.7265625" customWidth="1"/>
    <col min="11267" max="11267" width="18.26953125" customWidth="1"/>
    <col min="11268" max="11268" width="2" customWidth="1"/>
    <col min="11269" max="11269" width="17.26953125" customWidth="1"/>
    <col min="11270" max="11270" width="2.26953125" customWidth="1"/>
    <col min="11271" max="11271" width="19" customWidth="1"/>
    <col min="11272" max="11272" width="2.26953125" customWidth="1"/>
    <col min="11273" max="11273" width="18.54296875" customWidth="1"/>
    <col min="11274" max="11274" width="9.1796875"/>
    <col min="11275" max="11275" width="11" bestFit="1" customWidth="1"/>
    <col min="11276" max="11520" width="9.1796875"/>
    <col min="11521" max="11521" width="9.1796875" customWidth="1"/>
    <col min="11522" max="11522" width="30.7265625" customWidth="1"/>
    <col min="11523" max="11523" width="18.26953125" customWidth="1"/>
    <col min="11524" max="11524" width="2" customWidth="1"/>
    <col min="11525" max="11525" width="17.26953125" customWidth="1"/>
    <col min="11526" max="11526" width="2.26953125" customWidth="1"/>
    <col min="11527" max="11527" width="19" customWidth="1"/>
    <col min="11528" max="11528" width="2.26953125" customWidth="1"/>
    <col min="11529" max="11529" width="18.54296875" customWidth="1"/>
    <col min="11530" max="11530" width="9.1796875"/>
    <col min="11531" max="11531" width="11" bestFit="1" customWidth="1"/>
    <col min="11532" max="11776" width="9.1796875"/>
    <col min="11777" max="11777" width="9.1796875" customWidth="1"/>
    <col min="11778" max="11778" width="30.7265625" customWidth="1"/>
    <col min="11779" max="11779" width="18.26953125" customWidth="1"/>
    <col min="11780" max="11780" width="2" customWidth="1"/>
    <col min="11781" max="11781" width="17.26953125" customWidth="1"/>
    <col min="11782" max="11782" width="2.26953125" customWidth="1"/>
    <col min="11783" max="11783" width="19" customWidth="1"/>
    <col min="11784" max="11784" width="2.26953125" customWidth="1"/>
    <col min="11785" max="11785" width="18.54296875" customWidth="1"/>
    <col min="11786" max="11786" width="9.1796875"/>
    <col min="11787" max="11787" width="11" bestFit="1" customWidth="1"/>
    <col min="11788" max="12032" width="9.1796875"/>
    <col min="12033" max="12033" width="9.1796875" customWidth="1"/>
    <col min="12034" max="12034" width="30.7265625" customWidth="1"/>
    <col min="12035" max="12035" width="18.26953125" customWidth="1"/>
    <col min="12036" max="12036" width="2" customWidth="1"/>
    <col min="12037" max="12037" width="17.26953125" customWidth="1"/>
    <col min="12038" max="12038" width="2.26953125" customWidth="1"/>
    <col min="12039" max="12039" width="19" customWidth="1"/>
    <col min="12040" max="12040" width="2.26953125" customWidth="1"/>
    <col min="12041" max="12041" width="18.54296875" customWidth="1"/>
    <col min="12042" max="12042" width="9.1796875"/>
    <col min="12043" max="12043" width="11" bestFit="1" customWidth="1"/>
    <col min="12044" max="12288" width="9.1796875"/>
    <col min="12289" max="12289" width="9.1796875" customWidth="1"/>
    <col min="12290" max="12290" width="30.7265625" customWidth="1"/>
    <col min="12291" max="12291" width="18.26953125" customWidth="1"/>
    <col min="12292" max="12292" width="2" customWidth="1"/>
    <col min="12293" max="12293" width="17.26953125" customWidth="1"/>
    <col min="12294" max="12294" width="2.26953125" customWidth="1"/>
    <col min="12295" max="12295" width="19" customWidth="1"/>
    <col min="12296" max="12296" width="2.26953125" customWidth="1"/>
    <col min="12297" max="12297" width="18.54296875" customWidth="1"/>
    <col min="12298" max="12298" width="9.1796875"/>
    <col min="12299" max="12299" width="11" bestFit="1" customWidth="1"/>
    <col min="12300" max="12544" width="9.1796875"/>
    <col min="12545" max="12545" width="9.1796875" customWidth="1"/>
    <col min="12546" max="12546" width="30.7265625" customWidth="1"/>
    <col min="12547" max="12547" width="18.26953125" customWidth="1"/>
    <col min="12548" max="12548" width="2" customWidth="1"/>
    <col min="12549" max="12549" width="17.26953125" customWidth="1"/>
    <col min="12550" max="12550" width="2.26953125" customWidth="1"/>
    <col min="12551" max="12551" width="19" customWidth="1"/>
    <col min="12552" max="12552" width="2.26953125" customWidth="1"/>
    <col min="12553" max="12553" width="18.54296875" customWidth="1"/>
    <col min="12554" max="12554" width="9.1796875"/>
    <col min="12555" max="12555" width="11" bestFit="1" customWidth="1"/>
    <col min="12556" max="12800" width="9.1796875"/>
    <col min="12801" max="12801" width="9.1796875" customWidth="1"/>
    <col min="12802" max="12802" width="30.7265625" customWidth="1"/>
    <col min="12803" max="12803" width="18.26953125" customWidth="1"/>
    <col min="12804" max="12804" width="2" customWidth="1"/>
    <col min="12805" max="12805" width="17.26953125" customWidth="1"/>
    <col min="12806" max="12806" width="2.26953125" customWidth="1"/>
    <col min="12807" max="12807" width="19" customWidth="1"/>
    <col min="12808" max="12808" width="2.26953125" customWidth="1"/>
    <col min="12809" max="12809" width="18.54296875" customWidth="1"/>
    <col min="12810" max="12810" width="9.1796875"/>
    <col min="12811" max="12811" width="11" bestFit="1" customWidth="1"/>
    <col min="12812" max="13056" width="9.1796875"/>
    <col min="13057" max="13057" width="9.1796875" customWidth="1"/>
    <col min="13058" max="13058" width="30.7265625" customWidth="1"/>
    <col min="13059" max="13059" width="18.26953125" customWidth="1"/>
    <col min="13060" max="13060" width="2" customWidth="1"/>
    <col min="13061" max="13061" width="17.26953125" customWidth="1"/>
    <col min="13062" max="13062" width="2.26953125" customWidth="1"/>
    <col min="13063" max="13063" width="19" customWidth="1"/>
    <col min="13064" max="13064" width="2.26953125" customWidth="1"/>
    <col min="13065" max="13065" width="18.54296875" customWidth="1"/>
    <col min="13066" max="13066" width="9.1796875"/>
    <col min="13067" max="13067" width="11" bestFit="1" customWidth="1"/>
    <col min="13068" max="13312" width="9.1796875"/>
    <col min="13313" max="13313" width="9.1796875" customWidth="1"/>
    <col min="13314" max="13314" width="30.7265625" customWidth="1"/>
    <col min="13315" max="13315" width="18.26953125" customWidth="1"/>
    <col min="13316" max="13316" width="2" customWidth="1"/>
    <col min="13317" max="13317" width="17.26953125" customWidth="1"/>
    <col min="13318" max="13318" width="2.26953125" customWidth="1"/>
    <col min="13319" max="13319" width="19" customWidth="1"/>
    <col min="13320" max="13320" width="2.26953125" customWidth="1"/>
    <col min="13321" max="13321" width="18.54296875" customWidth="1"/>
    <col min="13322" max="13322" width="9.1796875"/>
    <col min="13323" max="13323" width="11" bestFit="1" customWidth="1"/>
    <col min="13324" max="13568" width="9.1796875"/>
    <col min="13569" max="13569" width="9.1796875" customWidth="1"/>
    <col min="13570" max="13570" width="30.7265625" customWidth="1"/>
    <col min="13571" max="13571" width="18.26953125" customWidth="1"/>
    <col min="13572" max="13572" width="2" customWidth="1"/>
    <col min="13573" max="13573" width="17.26953125" customWidth="1"/>
    <col min="13574" max="13574" width="2.26953125" customWidth="1"/>
    <col min="13575" max="13575" width="19" customWidth="1"/>
    <col min="13576" max="13576" width="2.26953125" customWidth="1"/>
    <col min="13577" max="13577" width="18.54296875" customWidth="1"/>
    <col min="13578" max="13578" width="9.1796875"/>
    <col min="13579" max="13579" width="11" bestFit="1" customWidth="1"/>
    <col min="13580" max="13824" width="9.1796875"/>
    <col min="13825" max="13825" width="9.1796875" customWidth="1"/>
    <col min="13826" max="13826" width="30.7265625" customWidth="1"/>
    <col min="13827" max="13827" width="18.26953125" customWidth="1"/>
    <col min="13828" max="13828" width="2" customWidth="1"/>
    <col min="13829" max="13829" width="17.26953125" customWidth="1"/>
    <col min="13830" max="13830" width="2.26953125" customWidth="1"/>
    <col min="13831" max="13831" width="19" customWidth="1"/>
    <col min="13832" max="13832" width="2.26953125" customWidth="1"/>
    <col min="13833" max="13833" width="18.54296875" customWidth="1"/>
    <col min="13834" max="13834" width="9.1796875"/>
    <col min="13835" max="13835" width="11" bestFit="1" customWidth="1"/>
    <col min="13836" max="14080" width="9.1796875"/>
    <col min="14081" max="14081" width="9.1796875" customWidth="1"/>
    <col min="14082" max="14082" width="30.7265625" customWidth="1"/>
    <col min="14083" max="14083" width="18.26953125" customWidth="1"/>
    <col min="14084" max="14084" width="2" customWidth="1"/>
    <col min="14085" max="14085" width="17.26953125" customWidth="1"/>
    <col min="14086" max="14086" width="2.26953125" customWidth="1"/>
    <col min="14087" max="14087" width="19" customWidth="1"/>
    <col min="14088" max="14088" width="2.26953125" customWidth="1"/>
    <col min="14089" max="14089" width="18.54296875" customWidth="1"/>
    <col min="14090" max="14090" width="9.1796875"/>
    <col min="14091" max="14091" width="11" bestFit="1" customWidth="1"/>
    <col min="14092" max="14336" width="9.1796875"/>
    <col min="14337" max="14337" width="9.1796875" customWidth="1"/>
    <col min="14338" max="14338" width="30.7265625" customWidth="1"/>
    <col min="14339" max="14339" width="18.26953125" customWidth="1"/>
    <col min="14340" max="14340" width="2" customWidth="1"/>
    <col min="14341" max="14341" width="17.26953125" customWidth="1"/>
    <col min="14342" max="14342" width="2.26953125" customWidth="1"/>
    <col min="14343" max="14343" width="19" customWidth="1"/>
    <col min="14344" max="14344" width="2.26953125" customWidth="1"/>
    <col min="14345" max="14345" width="18.54296875" customWidth="1"/>
    <col min="14346" max="14346" width="9.1796875"/>
    <col min="14347" max="14347" width="11" bestFit="1" customWidth="1"/>
    <col min="14348" max="14592" width="9.1796875"/>
    <col min="14593" max="14593" width="9.1796875" customWidth="1"/>
    <col min="14594" max="14594" width="30.7265625" customWidth="1"/>
    <col min="14595" max="14595" width="18.26953125" customWidth="1"/>
    <col min="14596" max="14596" width="2" customWidth="1"/>
    <col min="14597" max="14597" width="17.26953125" customWidth="1"/>
    <col min="14598" max="14598" width="2.26953125" customWidth="1"/>
    <col min="14599" max="14599" width="19" customWidth="1"/>
    <col min="14600" max="14600" width="2.26953125" customWidth="1"/>
    <col min="14601" max="14601" width="18.54296875" customWidth="1"/>
    <col min="14602" max="14602" width="9.1796875"/>
    <col min="14603" max="14603" width="11" bestFit="1" customWidth="1"/>
    <col min="14604" max="14848" width="9.1796875"/>
    <col min="14849" max="14849" width="9.1796875" customWidth="1"/>
    <col min="14850" max="14850" width="30.7265625" customWidth="1"/>
    <col min="14851" max="14851" width="18.26953125" customWidth="1"/>
    <col min="14852" max="14852" width="2" customWidth="1"/>
    <col min="14853" max="14853" width="17.26953125" customWidth="1"/>
    <col min="14854" max="14854" width="2.26953125" customWidth="1"/>
    <col min="14855" max="14855" width="19" customWidth="1"/>
    <col min="14856" max="14856" width="2.26953125" customWidth="1"/>
    <col min="14857" max="14857" width="18.54296875" customWidth="1"/>
    <col min="14858" max="14858" width="9.1796875"/>
    <col min="14859" max="14859" width="11" bestFit="1" customWidth="1"/>
    <col min="14860" max="15104" width="9.1796875"/>
    <col min="15105" max="15105" width="9.1796875" customWidth="1"/>
    <col min="15106" max="15106" width="30.7265625" customWidth="1"/>
    <col min="15107" max="15107" width="18.26953125" customWidth="1"/>
    <col min="15108" max="15108" width="2" customWidth="1"/>
    <col min="15109" max="15109" width="17.26953125" customWidth="1"/>
    <col min="15110" max="15110" width="2.26953125" customWidth="1"/>
    <col min="15111" max="15111" width="19" customWidth="1"/>
    <col min="15112" max="15112" width="2.26953125" customWidth="1"/>
    <col min="15113" max="15113" width="18.54296875" customWidth="1"/>
    <col min="15114" max="15114" width="9.1796875"/>
    <col min="15115" max="15115" width="11" bestFit="1" customWidth="1"/>
    <col min="15116" max="15360" width="9.1796875"/>
    <col min="15361" max="15361" width="9.1796875" customWidth="1"/>
    <col min="15362" max="15362" width="30.7265625" customWidth="1"/>
    <col min="15363" max="15363" width="18.26953125" customWidth="1"/>
    <col min="15364" max="15364" width="2" customWidth="1"/>
    <col min="15365" max="15365" width="17.26953125" customWidth="1"/>
    <col min="15366" max="15366" width="2.26953125" customWidth="1"/>
    <col min="15367" max="15367" width="19" customWidth="1"/>
    <col min="15368" max="15368" width="2.26953125" customWidth="1"/>
    <col min="15369" max="15369" width="18.54296875" customWidth="1"/>
    <col min="15370" max="15370" width="9.1796875"/>
    <col min="15371" max="15371" width="11" bestFit="1" customWidth="1"/>
    <col min="15372" max="15616" width="9.1796875"/>
    <col min="15617" max="15617" width="9.1796875" customWidth="1"/>
    <col min="15618" max="15618" width="30.7265625" customWidth="1"/>
    <col min="15619" max="15619" width="18.26953125" customWidth="1"/>
    <col min="15620" max="15620" width="2" customWidth="1"/>
    <col min="15621" max="15621" width="17.26953125" customWidth="1"/>
    <col min="15622" max="15622" width="2.26953125" customWidth="1"/>
    <col min="15623" max="15623" width="19" customWidth="1"/>
    <col min="15624" max="15624" width="2.26953125" customWidth="1"/>
    <col min="15625" max="15625" width="18.54296875" customWidth="1"/>
    <col min="15626" max="15626" width="9.1796875"/>
    <col min="15627" max="15627" width="11" bestFit="1" customWidth="1"/>
    <col min="15628" max="15872" width="9.1796875"/>
    <col min="15873" max="15873" width="9.1796875" customWidth="1"/>
    <col min="15874" max="15874" width="30.7265625" customWidth="1"/>
    <col min="15875" max="15875" width="18.26953125" customWidth="1"/>
    <col min="15876" max="15876" width="2" customWidth="1"/>
    <col min="15877" max="15877" width="17.26953125" customWidth="1"/>
    <col min="15878" max="15878" width="2.26953125" customWidth="1"/>
    <col min="15879" max="15879" width="19" customWidth="1"/>
    <col min="15880" max="15880" width="2.26953125" customWidth="1"/>
    <col min="15881" max="15881" width="18.54296875" customWidth="1"/>
    <col min="15882" max="15882" width="9.1796875"/>
    <col min="15883" max="15883" width="11" bestFit="1" customWidth="1"/>
    <col min="15884" max="16128" width="9.1796875"/>
    <col min="16129" max="16129" width="9.1796875" customWidth="1"/>
    <col min="16130" max="16130" width="30.7265625" customWidth="1"/>
    <col min="16131" max="16131" width="18.26953125" customWidth="1"/>
    <col min="16132" max="16132" width="2" customWidth="1"/>
    <col min="16133" max="16133" width="17.26953125" customWidth="1"/>
    <col min="16134" max="16134" width="2.26953125" customWidth="1"/>
    <col min="16135" max="16135" width="19" customWidth="1"/>
    <col min="16136" max="16136" width="2.26953125" customWidth="1"/>
    <col min="16137" max="16137" width="18.54296875" customWidth="1"/>
    <col min="16138" max="16138" width="9.1796875"/>
    <col min="16139" max="16139" width="11" bestFit="1" customWidth="1"/>
    <col min="16140" max="16384" width="9.1796875"/>
  </cols>
  <sheetData>
    <row r="1" spans="2:11" ht="15.5" x14ac:dyDescent="0.35">
      <c r="B1" s="18" t="s">
        <v>163</v>
      </c>
      <c r="D1" s="19"/>
    </row>
    <row r="2" spans="2:11" ht="15.5" x14ac:dyDescent="0.35">
      <c r="B2" s="18"/>
      <c r="D2" s="19"/>
    </row>
    <row r="3" spans="2:11" ht="28.5" x14ac:dyDescent="0.35">
      <c r="B3" s="4" t="s">
        <v>42</v>
      </c>
      <c r="C3" s="24" t="s">
        <v>108</v>
      </c>
      <c r="D3" s="25"/>
      <c r="E3" s="21" t="s">
        <v>150</v>
      </c>
      <c r="F3" s="26"/>
      <c r="G3" s="24" t="s">
        <v>109</v>
      </c>
      <c r="H3" s="25"/>
      <c r="I3" s="24" t="s">
        <v>110</v>
      </c>
      <c r="K3" s="7"/>
    </row>
    <row r="4" spans="2:11" x14ac:dyDescent="0.35">
      <c r="B4" s="6"/>
      <c r="C4" s="27" t="s">
        <v>20</v>
      </c>
      <c r="D4" s="28"/>
      <c r="E4" s="29" t="s">
        <v>20</v>
      </c>
      <c r="F4" s="30"/>
      <c r="G4" s="27" t="s">
        <v>20</v>
      </c>
      <c r="H4" s="31"/>
      <c r="I4" s="27" t="s">
        <v>111</v>
      </c>
    </row>
    <row r="5" spans="2:11" ht="16.5" x14ac:dyDescent="0.35">
      <c r="B5" s="32" t="s">
        <v>114</v>
      </c>
      <c r="C5" s="34"/>
      <c r="D5" s="35"/>
      <c r="E5" s="34"/>
      <c r="F5" s="35"/>
      <c r="G5" s="34"/>
      <c r="H5" s="35"/>
      <c r="I5" s="34">
        <f>SUM(C5:H5)</f>
        <v>0</v>
      </c>
      <c r="K5" s="7"/>
    </row>
    <row r="6" spans="2:11" x14ac:dyDescent="0.35">
      <c r="B6" s="33" t="s">
        <v>112</v>
      </c>
      <c r="C6" s="22">
        <v>0</v>
      </c>
      <c r="D6" s="23"/>
      <c r="E6" s="36">
        <f>'Notes to Accounts'!C97-'Notes to Accounts'!E97</f>
        <v>0</v>
      </c>
      <c r="F6" s="23"/>
      <c r="G6" s="34">
        <v>0</v>
      </c>
      <c r="H6" s="37"/>
      <c r="I6" s="34">
        <f>SUM(C6:H6)</f>
        <v>0</v>
      </c>
    </row>
    <row r="7" spans="2:11" x14ac:dyDescent="0.35">
      <c r="B7" s="33" t="s">
        <v>149</v>
      </c>
      <c r="C7" s="22">
        <v>0</v>
      </c>
      <c r="D7" s="23"/>
      <c r="E7" s="36">
        <v>0</v>
      </c>
      <c r="F7" s="23"/>
      <c r="G7" s="34">
        <v>0</v>
      </c>
      <c r="H7" s="37"/>
      <c r="I7" s="38">
        <f>SUM(C7:G7)</f>
        <v>0</v>
      </c>
    </row>
    <row r="8" spans="2:11" ht="15" thickBot="1" x14ac:dyDescent="0.4">
      <c r="B8" s="33" t="s">
        <v>113</v>
      </c>
      <c r="C8" s="22">
        <v>0</v>
      </c>
      <c r="D8" s="23"/>
      <c r="E8" s="36">
        <v>0</v>
      </c>
      <c r="F8" s="23"/>
      <c r="G8" s="39">
        <f>'Income Statement'!D20</f>
        <v>0</v>
      </c>
      <c r="H8" s="40"/>
      <c r="I8" s="38">
        <f>C8+G8</f>
        <v>0</v>
      </c>
    </row>
    <row r="9" spans="2:11" s="1" customFormat="1" ht="15" thickBot="1" x14ac:dyDescent="0.4">
      <c r="B9" s="32" t="s">
        <v>115</v>
      </c>
      <c r="C9" s="41">
        <f>SUM(C5:C6)</f>
        <v>0</v>
      </c>
      <c r="D9" s="42"/>
      <c r="E9" s="43">
        <f>SUM(E5:E8)</f>
        <v>0</v>
      </c>
      <c r="F9" s="20"/>
      <c r="G9" s="41">
        <f>SUM(G5:G8)</f>
        <v>0</v>
      </c>
      <c r="H9" s="44"/>
      <c r="I9" s="41">
        <f>SUM(C9:H9)</f>
        <v>0</v>
      </c>
    </row>
    <row r="10" spans="2:11" ht="15" thickTop="1" x14ac:dyDescent="0.35"/>
    <row r="11" spans="2:11" x14ac:dyDescent="0.35">
      <c r="I11" s="8"/>
    </row>
    <row r="18" spans="9:9" x14ac:dyDescent="0.35">
      <c r="I18" s="8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5" tint="-0.249977111117893"/>
  </sheetPr>
  <dimension ref="A1:D39"/>
  <sheetViews>
    <sheetView showGridLines="0" workbookViewId="0">
      <selection activeCell="G23" sqref="G23"/>
    </sheetView>
  </sheetViews>
  <sheetFormatPr defaultRowHeight="15.5" x14ac:dyDescent="0.35"/>
  <cols>
    <col min="1" max="1" width="57.26953125" style="139" customWidth="1"/>
    <col min="2" max="2" width="6.26953125" style="263" customWidth="1"/>
    <col min="3" max="3" width="19.1796875" style="252" customWidth="1"/>
    <col min="4" max="4" width="2.26953125" style="50" customWidth="1"/>
    <col min="5" max="255" width="8.7265625" style="50"/>
    <col min="256" max="256" width="57.26953125" style="50" customWidth="1"/>
    <col min="257" max="257" width="6.26953125" style="50" customWidth="1"/>
    <col min="258" max="258" width="19.1796875" style="50" customWidth="1"/>
    <col min="259" max="259" width="2.26953125" style="50" customWidth="1"/>
    <col min="260" max="260" width="18.26953125" style="50" customWidth="1"/>
    <col min="261" max="511" width="8.7265625" style="50"/>
    <col min="512" max="512" width="57.26953125" style="50" customWidth="1"/>
    <col min="513" max="513" width="6.26953125" style="50" customWidth="1"/>
    <col min="514" max="514" width="19.1796875" style="50" customWidth="1"/>
    <col min="515" max="515" width="2.26953125" style="50" customWidth="1"/>
    <col min="516" max="516" width="18.26953125" style="50" customWidth="1"/>
    <col min="517" max="767" width="8.7265625" style="50"/>
    <col min="768" max="768" width="57.26953125" style="50" customWidth="1"/>
    <col min="769" max="769" width="6.26953125" style="50" customWidth="1"/>
    <col min="770" max="770" width="19.1796875" style="50" customWidth="1"/>
    <col min="771" max="771" width="2.26953125" style="50" customWidth="1"/>
    <col min="772" max="772" width="18.26953125" style="50" customWidth="1"/>
    <col min="773" max="1023" width="8.7265625" style="50"/>
    <col min="1024" max="1024" width="57.26953125" style="50" customWidth="1"/>
    <col min="1025" max="1025" width="6.26953125" style="50" customWidth="1"/>
    <col min="1026" max="1026" width="19.1796875" style="50" customWidth="1"/>
    <col min="1027" max="1027" width="2.26953125" style="50" customWidth="1"/>
    <col min="1028" max="1028" width="18.26953125" style="50" customWidth="1"/>
    <col min="1029" max="1279" width="8.7265625" style="50"/>
    <col min="1280" max="1280" width="57.26953125" style="50" customWidth="1"/>
    <col min="1281" max="1281" width="6.26953125" style="50" customWidth="1"/>
    <col min="1282" max="1282" width="19.1796875" style="50" customWidth="1"/>
    <col min="1283" max="1283" width="2.26953125" style="50" customWidth="1"/>
    <col min="1284" max="1284" width="18.26953125" style="50" customWidth="1"/>
    <col min="1285" max="1535" width="8.7265625" style="50"/>
    <col min="1536" max="1536" width="57.26953125" style="50" customWidth="1"/>
    <col min="1537" max="1537" width="6.26953125" style="50" customWidth="1"/>
    <col min="1538" max="1538" width="19.1796875" style="50" customWidth="1"/>
    <col min="1539" max="1539" width="2.26953125" style="50" customWidth="1"/>
    <col min="1540" max="1540" width="18.26953125" style="50" customWidth="1"/>
    <col min="1541" max="1791" width="8.7265625" style="50"/>
    <col min="1792" max="1792" width="57.26953125" style="50" customWidth="1"/>
    <col min="1793" max="1793" width="6.26953125" style="50" customWidth="1"/>
    <col min="1794" max="1794" width="19.1796875" style="50" customWidth="1"/>
    <col min="1795" max="1795" width="2.26953125" style="50" customWidth="1"/>
    <col min="1796" max="1796" width="18.26953125" style="50" customWidth="1"/>
    <col min="1797" max="2047" width="8.7265625" style="50"/>
    <col min="2048" max="2048" width="57.26953125" style="50" customWidth="1"/>
    <col min="2049" max="2049" width="6.26953125" style="50" customWidth="1"/>
    <col min="2050" max="2050" width="19.1796875" style="50" customWidth="1"/>
    <col min="2051" max="2051" width="2.26953125" style="50" customWidth="1"/>
    <col min="2052" max="2052" width="18.26953125" style="50" customWidth="1"/>
    <col min="2053" max="2303" width="8.7265625" style="50"/>
    <col min="2304" max="2304" width="57.26953125" style="50" customWidth="1"/>
    <col min="2305" max="2305" width="6.26953125" style="50" customWidth="1"/>
    <col min="2306" max="2306" width="19.1796875" style="50" customWidth="1"/>
    <col min="2307" max="2307" width="2.26953125" style="50" customWidth="1"/>
    <col min="2308" max="2308" width="18.26953125" style="50" customWidth="1"/>
    <col min="2309" max="2559" width="8.7265625" style="50"/>
    <col min="2560" max="2560" width="57.26953125" style="50" customWidth="1"/>
    <col min="2561" max="2561" width="6.26953125" style="50" customWidth="1"/>
    <col min="2562" max="2562" width="19.1796875" style="50" customWidth="1"/>
    <col min="2563" max="2563" width="2.26953125" style="50" customWidth="1"/>
    <col min="2564" max="2564" width="18.26953125" style="50" customWidth="1"/>
    <col min="2565" max="2815" width="8.7265625" style="50"/>
    <col min="2816" max="2816" width="57.26953125" style="50" customWidth="1"/>
    <col min="2817" max="2817" width="6.26953125" style="50" customWidth="1"/>
    <col min="2818" max="2818" width="19.1796875" style="50" customWidth="1"/>
    <col min="2819" max="2819" width="2.26953125" style="50" customWidth="1"/>
    <col min="2820" max="2820" width="18.26953125" style="50" customWidth="1"/>
    <col min="2821" max="3071" width="8.7265625" style="50"/>
    <col min="3072" max="3072" width="57.26953125" style="50" customWidth="1"/>
    <col min="3073" max="3073" width="6.26953125" style="50" customWidth="1"/>
    <col min="3074" max="3074" width="19.1796875" style="50" customWidth="1"/>
    <col min="3075" max="3075" width="2.26953125" style="50" customWidth="1"/>
    <col min="3076" max="3076" width="18.26953125" style="50" customWidth="1"/>
    <col min="3077" max="3327" width="8.7265625" style="50"/>
    <col min="3328" max="3328" width="57.26953125" style="50" customWidth="1"/>
    <col min="3329" max="3329" width="6.26953125" style="50" customWidth="1"/>
    <col min="3330" max="3330" width="19.1796875" style="50" customWidth="1"/>
    <col min="3331" max="3331" width="2.26953125" style="50" customWidth="1"/>
    <col min="3332" max="3332" width="18.26953125" style="50" customWidth="1"/>
    <col min="3333" max="3583" width="8.7265625" style="50"/>
    <col min="3584" max="3584" width="57.26953125" style="50" customWidth="1"/>
    <col min="3585" max="3585" width="6.26953125" style="50" customWidth="1"/>
    <col min="3586" max="3586" width="19.1796875" style="50" customWidth="1"/>
    <col min="3587" max="3587" width="2.26953125" style="50" customWidth="1"/>
    <col min="3588" max="3588" width="18.26953125" style="50" customWidth="1"/>
    <col min="3589" max="3839" width="8.7265625" style="50"/>
    <col min="3840" max="3840" width="57.26953125" style="50" customWidth="1"/>
    <col min="3841" max="3841" width="6.26953125" style="50" customWidth="1"/>
    <col min="3842" max="3842" width="19.1796875" style="50" customWidth="1"/>
    <col min="3843" max="3843" width="2.26953125" style="50" customWidth="1"/>
    <col min="3844" max="3844" width="18.26953125" style="50" customWidth="1"/>
    <col min="3845" max="4095" width="8.7265625" style="50"/>
    <col min="4096" max="4096" width="57.26953125" style="50" customWidth="1"/>
    <col min="4097" max="4097" width="6.26953125" style="50" customWidth="1"/>
    <col min="4098" max="4098" width="19.1796875" style="50" customWidth="1"/>
    <col min="4099" max="4099" width="2.26953125" style="50" customWidth="1"/>
    <col min="4100" max="4100" width="18.26953125" style="50" customWidth="1"/>
    <col min="4101" max="4351" width="8.7265625" style="50"/>
    <col min="4352" max="4352" width="57.26953125" style="50" customWidth="1"/>
    <col min="4353" max="4353" width="6.26953125" style="50" customWidth="1"/>
    <col min="4354" max="4354" width="19.1796875" style="50" customWidth="1"/>
    <col min="4355" max="4355" width="2.26953125" style="50" customWidth="1"/>
    <col min="4356" max="4356" width="18.26953125" style="50" customWidth="1"/>
    <col min="4357" max="4607" width="8.7265625" style="50"/>
    <col min="4608" max="4608" width="57.26953125" style="50" customWidth="1"/>
    <col min="4609" max="4609" width="6.26953125" style="50" customWidth="1"/>
    <col min="4610" max="4610" width="19.1796875" style="50" customWidth="1"/>
    <col min="4611" max="4611" width="2.26953125" style="50" customWidth="1"/>
    <col min="4612" max="4612" width="18.26953125" style="50" customWidth="1"/>
    <col min="4613" max="4863" width="8.7265625" style="50"/>
    <col min="4864" max="4864" width="57.26953125" style="50" customWidth="1"/>
    <col min="4865" max="4865" width="6.26953125" style="50" customWidth="1"/>
    <col min="4866" max="4866" width="19.1796875" style="50" customWidth="1"/>
    <col min="4867" max="4867" width="2.26953125" style="50" customWidth="1"/>
    <col min="4868" max="4868" width="18.26953125" style="50" customWidth="1"/>
    <col min="4869" max="5119" width="8.7265625" style="50"/>
    <col min="5120" max="5120" width="57.26953125" style="50" customWidth="1"/>
    <col min="5121" max="5121" width="6.26953125" style="50" customWidth="1"/>
    <col min="5122" max="5122" width="19.1796875" style="50" customWidth="1"/>
    <col min="5123" max="5123" width="2.26953125" style="50" customWidth="1"/>
    <col min="5124" max="5124" width="18.26953125" style="50" customWidth="1"/>
    <col min="5125" max="5375" width="8.7265625" style="50"/>
    <col min="5376" max="5376" width="57.26953125" style="50" customWidth="1"/>
    <col min="5377" max="5377" width="6.26953125" style="50" customWidth="1"/>
    <col min="5378" max="5378" width="19.1796875" style="50" customWidth="1"/>
    <col min="5379" max="5379" width="2.26953125" style="50" customWidth="1"/>
    <col min="5380" max="5380" width="18.26953125" style="50" customWidth="1"/>
    <col min="5381" max="5631" width="8.7265625" style="50"/>
    <col min="5632" max="5632" width="57.26953125" style="50" customWidth="1"/>
    <col min="5633" max="5633" width="6.26953125" style="50" customWidth="1"/>
    <col min="5634" max="5634" width="19.1796875" style="50" customWidth="1"/>
    <col min="5635" max="5635" width="2.26953125" style="50" customWidth="1"/>
    <col min="5636" max="5636" width="18.26953125" style="50" customWidth="1"/>
    <col min="5637" max="5887" width="8.7265625" style="50"/>
    <col min="5888" max="5888" width="57.26953125" style="50" customWidth="1"/>
    <col min="5889" max="5889" width="6.26953125" style="50" customWidth="1"/>
    <col min="5890" max="5890" width="19.1796875" style="50" customWidth="1"/>
    <col min="5891" max="5891" width="2.26953125" style="50" customWidth="1"/>
    <col min="5892" max="5892" width="18.26953125" style="50" customWidth="1"/>
    <col min="5893" max="6143" width="8.7265625" style="50"/>
    <col min="6144" max="6144" width="57.26953125" style="50" customWidth="1"/>
    <col min="6145" max="6145" width="6.26953125" style="50" customWidth="1"/>
    <col min="6146" max="6146" width="19.1796875" style="50" customWidth="1"/>
    <col min="6147" max="6147" width="2.26953125" style="50" customWidth="1"/>
    <col min="6148" max="6148" width="18.26953125" style="50" customWidth="1"/>
    <col min="6149" max="6399" width="8.7265625" style="50"/>
    <col min="6400" max="6400" width="57.26953125" style="50" customWidth="1"/>
    <col min="6401" max="6401" width="6.26953125" style="50" customWidth="1"/>
    <col min="6402" max="6402" width="19.1796875" style="50" customWidth="1"/>
    <col min="6403" max="6403" width="2.26953125" style="50" customWidth="1"/>
    <col min="6404" max="6404" width="18.26953125" style="50" customWidth="1"/>
    <col min="6405" max="6655" width="8.7265625" style="50"/>
    <col min="6656" max="6656" width="57.26953125" style="50" customWidth="1"/>
    <col min="6657" max="6657" width="6.26953125" style="50" customWidth="1"/>
    <col min="6658" max="6658" width="19.1796875" style="50" customWidth="1"/>
    <col min="6659" max="6659" width="2.26953125" style="50" customWidth="1"/>
    <col min="6660" max="6660" width="18.26953125" style="50" customWidth="1"/>
    <col min="6661" max="6911" width="8.7265625" style="50"/>
    <col min="6912" max="6912" width="57.26953125" style="50" customWidth="1"/>
    <col min="6913" max="6913" width="6.26953125" style="50" customWidth="1"/>
    <col min="6914" max="6914" width="19.1796875" style="50" customWidth="1"/>
    <col min="6915" max="6915" width="2.26953125" style="50" customWidth="1"/>
    <col min="6916" max="6916" width="18.26953125" style="50" customWidth="1"/>
    <col min="6917" max="7167" width="8.7265625" style="50"/>
    <col min="7168" max="7168" width="57.26953125" style="50" customWidth="1"/>
    <col min="7169" max="7169" width="6.26953125" style="50" customWidth="1"/>
    <col min="7170" max="7170" width="19.1796875" style="50" customWidth="1"/>
    <col min="7171" max="7171" width="2.26953125" style="50" customWidth="1"/>
    <col min="7172" max="7172" width="18.26953125" style="50" customWidth="1"/>
    <col min="7173" max="7423" width="8.7265625" style="50"/>
    <col min="7424" max="7424" width="57.26953125" style="50" customWidth="1"/>
    <col min="7425" max="7425" width="6.26953125" style="50" customWidth="1"/>
    <col min="7426" max="7426" width="19.1796875" style="50" customWidth="1"/>
    <col min="7427" max="7427" width="2.26953125" style="50" customWidth="1"/>
    <col min="7428" max="7428" width="18.26953125" style="50" customWidth="1"/>
    <col min="7429" max="7679" width="8.7265625" style="50"/>
    <col min="7680" max="7680" width="57.26953125" style="50" customWidth="1"/>
    <col min="7681" max="7681" width="6.26953125" style="50" customWidth="1"/>
    <col min="7682" max="7682" width="19.1796875" style="50" customWidth="1"/>
    <col min="7683" max="7683" width="2.26953125" style="50" customWidth="1"/>
    <col min="7684" max="7684" width="18.26953125" style="50" customWidth="1"/>
    <col min="7685" max="7935" width="8.7265625" style="50"/>
    <col min="7936" max="7936" width="57.26953125" style="50" customWidth="1"/>
    <col min="7937" max="7937" width="6.26953125" style="50" customWidth="1"/>
    <col min="7938" max="7938" width="19.1796875" style="50" customWidth="1"/>
    <col min="7939" max="7939" width="2.26953125" style="50" customWidth="1"/>
    <col min="7940" max="7940" width="18.26953125" style="50" customWidth="1"/>
    <col min="7941" max="8191" width="8.7265625" style="50"/>
    <col min="8192" max="8192" width="57.26953125" style="50" customWidth="1"/>
    <col min="8193" max="8193" width="6.26953125" style="50" customWidth="1"/>
    <col min="8194" max="8194" width="19.1796875" style="50" customWidth="1"/>
    <col min="8195" max="8195" width="2.26953125" style="50" customWidth="1"/>
    <col min="8196" max="8196" width="18.26953125" style="50" customWidth="1"/>
    <col min="8197" max="8447" width="8.7265625" style="50"/>
    <col min="8448" max="8448" width="57.26953125" style="50" customWidth="1"/>
    <col min="8449" max="8449" width="6.26953125" style="50" customWidth="1"/>
    <col min="8450" max="8450" width="19.1796875" style="50" customWidth="1"/>
    <col min="8451" max="8451" width="2.26953125" style="50" customWidth="1"/>
    <col min="8452" max="8452" width="18.26953125" style="50" customWidth="1"/>
    <col min="8453" max="8703" width="8.7265625" style="50"/>
    <col min="8704" max="8704" width="57.26953125" style="50" customWidth="1"/>
    <col min="8705" max="8705" width="6.26953125" style="50" customWidth="1"/>
    <col min="8706" max="8706" width="19.1796875" style="50" customWidth="1"/>
    <col min="8707" max="8707" width="2.26953125" style="50" customWidth="1"/>
    <col min="8708" max="8708" width="18.26953125" style="50" customWidth="1"/>
    <col min="8709" max="8959" width="8.7265625" style="50"/>
    <col min="8960" max="8960" width="57.26953125" style="50" customWidth="1"/>
    <col min="8961" max="8961" width="6.26953125" style="50" customWidth="1"/>
    <col min="8962" max="8962" width="19.1796875" style="50" customWidth="1"/>
    <col min="8963" max="8963" width="2.26953125" style="50" customWidth="1"/>
    <col min="8964" max="8964" width="18.26953125" style="50" customWidth="1"/>
    <col min="8965" max="9215" width="8.7265625" style="50"/>
    <col min="9216" max="9216" width="57.26953125" style="50" customWidth="1"/>
    <col min="9217" max="9217" width="6.26953125" style="50" customWidth="1"/>
    <col min="9218" max="9218" width="19.1796875" style="50" customWidth="1"/>
    <col min="9219" max="9219" width="2.26953125" style="50" customWidth="1"/>
    <col min="9220" max="9220" width="18.26953125" style="50" customWidth="1"/>
    <col min="9221" max="9471" width="8.7265625" style="50"/>
    <col min="9472" max="9472" width="57.26953125" style="50" customWidth="1"/>
    <col min="9473" max="9473" width="6.26953125" style="50" customWidth="1"/>
    <col min="9474" max="9474" width="19.1796875" style="50" customWidth="1"/>
    <col min="9475" max="9475" width="2.26953125" style="50" customWidth="1"/>
    <col min="9476" max="9476" width="18.26953125" style="50" customWidth="1"/>
    <col min="9477" max="9727" width="8.7265625" style="50"/>
    <col min="9728" max="9728" width="57.26953125" style="50" customWidth="1"/>
    <col min="9729" max="9729" width="6.26953125" style="50" customWidth="1"/>
    <col min="9730" max="9730" width="19.1796875" style="50" customWidth="1"/>
    <col min="9731" max="9731" width="2.26953125" style="50" customWidth="1"/>
    <col min="9732" max="9732" width="18.26953125" style="50" customWidth="1"/>
    <col min="9733" max="9983" width="8.7265625" style="50"/>
    <col min="9984" max="9984" width="57.26953125" style="50" customWidth="1"/>
    <col min="9985" max="9985" width="6.26953125" style="50" customWidth="1"/>
    <col min="9986" max="9986" width="19.1796875" style="50" customWidth="1"/>
    <col min="9987" max="9987" width="2.26953125" style="50" customWidth="1"/>
    <col min="9988" max="9988" width="18.26953125" style="50" customWidth="1"/>
    <col min="9989" max="10239" width="8.7265625" style="50"/>
    <col min="10240" max="10240" width="57.26953125" style="50" customWidth="1"/>
    <col min="10241" max="10241" width="6.26953125" style="50" customWidth="1"/>
    <col min="10242" max="10242" width="19.1796875" style="50" customWidth="1"/>
    <col min="10243" max="10243" width="2.26953125" style="50" customWidth="1"/>
    <col min="10244" max="10244" width="18.26953125" style="50" customWidth="1"/>
    <col min="10245" max="10495" width="8.7265625" style="50"/>
    <col min="10496" max="10496" width="57.26953125" style="50" customWidth="1"/>
    <col min="10497" max="10497" width="6.26953125" style="50" customWidth="1"/>
    <col min="10498" max="10498" width="19.1796875" style="50" customWidth="1"/>
    <col min="10499" max="10499" width="2.26953125" style="50" customWidth="1"/>
    <col min="10500" max="10500" width="18.26953125" style="50" customWidth="1"/>
    <col min="10501" max="10751" width="8.7265625" style="50"/>
    <col min="10752" max="10752" width="57.26953125" style="50" customWidth="1"/>
    <col min="10753" max="10753" width="6.26953125" style="50" customWidth="1"/>
    <col min="10754" max="10754" width="19.1796875" style="50" customWidth="1"/>
    <col min="10755" max="10755" width="2.26953125" style="50" customWidth="1"/>
    <col min="10756" max="10756" width="18.26953125" style="50" customWidth="1"/>
    <col min="10757" max="11007" width="8.7265625" style="50"/>
    <col min="11008" max="11008" width="57.26953125" style="50" customWidth="1"/>
    <col min="11009" max="11009" width="6.26953125" style="50" customWidth="1"/>
    <col min="11010" max="11010" width="19.1796875" style="50" customWidth="1"/>
    <col min="11011" max="11011" width="2.26953125" style="50" customWidth="1"/>
    <col min="11012" max="11012" width="18.26953125" style="50" customWidth="1"/>
    <col min="11013" max="11263" width="8.7265625" style="50"/>
    <col min="11264" max="11264" width="57.26953125" style="50" customWidth="1"/>
    <col min="11265" max="11265" width="6.26953125" style="50" customWidth="1"/>
    <col min="11266" max="11266" width="19.1796875" style="50" customWidth="1"/>
    <col min="11267" max="11267" width="2.26953125" style="50" customWidth="1"/>
    <col min="11268" max="11268" width="18.26953125" style="50" customWidth="1"/>
    <col min="11269" max="11519" width="8.7265625" style="50"/>
    <col min="11520" max="11520" width="57.26953125" style="50" customWidth="1"/>
    <col min="11521" max="11521" width="6.26953125" style="50" customWidth="1"/>
    <col min="11522" max="11522" width="19.1796875" style="50" customWidth="1"/>
    <col min="11523" max="11523" width="2.26953125" style="50" customWidth="1"/>
    <col min="11524" max="11524" width="18.26953125" style="50" customWidth="1"/>
    <col min="11525" max="11775" width="8.7265625" style="50"/>
    <col min="11776" max="11776" width="57.26953125" style="50" customWidth="1"/>
    <col min="11777" max="11777" width="6.26953125" style="50" customWidth="1"/>
    <col min="11778" max="11778" width="19.1796875" style="50" customWidth="1"/>
    <col min="11779" max="11779" width="2.26953125" style="50" customWidth="1"/>
    <col min="11780" max="11780" width="18.26953125" style="50" customWidth="1"/>
    <col min="11781" max="12031" width="8.7265625" style="50"/>
    <col min="12032" max="12032" width="57.26953125" style="50" customWidth="1"/>
    <col min="12033" max="12033" width="6.26953125" style="50" customWidth="1"/>
    <col min="12034" max="12034" width="19.1796875" style="50" customWidth="1"/>
    <col min="12035" max="12035" width="2.26953125" style="50" customWidth="1"/>
    <col min="12036" max="12036" width="18.26953125" style="50" customWidth="1"/>
    <col min="12037" max="12287" width="8.7265625" style="50"/>
    <col min="12288" max="12288" width="57.26953125" style="50" customWidth="1"/>
    <col min="12289" max="12289" width="6.26953125" style="50" customWidth="1"/>
    <col min="12290" max="12290" width="19.1796875" style="50" customWidth="1"/>
    <col min="12291" max="12291" width="2.26953125" style="50" customWidth="1"/>
    <col min="12292" max="12292" width="18.26953125" style="50" customWidth="1"/>
    <col min="12293" max="12543" width="8.7265625" style="50"/>
    <col min="12544" max="12544" width="57.26953125" style="50" customWidth="1"/>
    <col min="12545" max="12545" width="6.26953125" style="50" customWidth="1"/>
    <col min="12546" max="12546" width="19.1796875" style="50" customWidth="1"/>
    <col min="12547" max="12547" width="2.26953125" style="50" customWidth="1"/>
    <col min="12548" max="12548" width="18.26953125" style="50" customWidth="1"/>
    <col min="12549" max="12799" width="8.7265625" style="50"/>
    <col min="12800" max="12800" width="57.26953125" style="50" customWidth="1"/>
    <col min="12801" max="12801" width="6.26953125" style="50" customWidth="1"/>
    <col min="12802" max="12802" width="19.1796875" style="50" customWidth="1"/>
    <col min="12803" max="12803" width="2.26953125" style="50" customWidth="1"/>
    <col min="12804" max="12804" width="18.26953125" style="50" customWidth="1"/>
    <col min="12805" max="13055" width="8.7265625" style="50"/>
    <col min="13056" max="13056" width="57.26953125" style="50" customWidth="1"/>
    <col min="13057" max="13057" width="6.26953125" style="50" customWidth="1"/>
    <col min="13058" max="13058" width="19.1796875" style="50" customWidth="1"/>
    <col min="13059" max="13059" width="2.26953125" style="50" customWidth="1"/>
    <col min="13060" max="13060" width="18.26953125" style="50" customWidth="1"/>
    <col min="13061" max="13311" width="8.7265625" style="50"/>
    <col min="13312" max="13312" width="57.26953125" style="50" customWidth="1"/>
    <col min="13313" max="13313" width="6.26953125" style="50" customWidth="1"/>
    <col min="13314" max="13314" width="19.1796875" style="50" customWidth="1"/>
    <col min="13315" max="13315" width="2.26953125" style="50" customWidth="1"/>
    <col min="13316" max="13316" width="18.26953125" style="50" customWidth="1"/>
    <col min="13317" max="13567" width="8.7265625" style="50"/>
    <col min="13568" max="13568" width="57.26953125" style="50" customWidth="1"/>
    <col min="13569" max="13569" width="6.26953125" style="50" customWidth="1"/>
    <col min="13570" max="13570" width="19.1796875" style="50" customWidth="1"/>
    <col min="13571" max="13571" width="2.26953125" style="50" customWidth="1"/>
    <col min="13572" max="13572" width="18.26953125" style="50" customWidth="1"/>
    <col min="13573" max="13823" width="8.7265625" style="50"/>
    <col min="13824" max="13824" width="57.26953125" style="50" customWidth="1"/>
    <col min="13825" max="13825" width="6.26953125" style="50" customWidth="1"/>
    <col min="13826" max="13826" width="19.1796875" style="50" customWidth="1"/>
    <col min="13827" max="13827" width="2.26953125" style="50" customWidth="1"/>
    <col min="13828" max="13828" width="18.26953125" style="50" customWidth="1"/>
    <col min="13829" max="14079" width="8.7265625" style="50"/>
    <col min="14080" max="14080" width="57.26953125" style="50" customWidth="1"/>
    <col min="14081" max="14081" width="6.26953125" style="50" customWidth="1"/>
    <col min="14082" max="14082" width="19.1796875" style="50" customWidth="1"/>
    <col min="14083" max="14083" width="2.26953125" style="50" customWidth="1"/>
    <col min="14084" max="14084" width="18.26953125" style="50" customWidth="1"/>
    <col min="14085" max="14335" width="8.7265625" style="50"/>
    <col min="14336" max="14336" width="57.26953125" style="50" customWidth="1"/>
    <col min="14337" max="14337" width="6.26953125" style="50" customWidth="1"/>
    <col min="14338" max="14338" width="19.1796875" style="50" customWidth="1"/>
    <col min="14339" max="14339" width="2.26953125" style="50" customWidth="1"/>
    <col min="14340" max="14340" width="18.26953125" style="50" customWidth="1"/>
    <col min="14341" max="14591" width="8.7265625" style="50"/>
    <col min="14592" max="14592" width="57.26953125" style="50" customWidth="1"/>
    <col min="14593" max="14593" width="6.26953125" style="50" customWidth="1"/>
    <col min="14594" max="14594" width="19.1796875" style="50" customWidth="1"/>
    <col min="14595" max="14595" width="2.26953125" style="50" customWidth="1"/>
    <col min="14596" max="14596" width="18.26953125" style="50" customWidth="1"/>
    <col min="14597" max="14847" width="8.7265625" style="50"/>
    <col min="14848" max="14848" width="57.26953125" style="50" customWidth="1"/>
    <col min="14849" max="14849" width="6.26953125" style="50" customWidth="1"/>
    <col min="14850" max="14850" width="19.1796875" style="50" customWidth="1"/>
    <col min="14851" max="14851" width="2.26953125" style="50" customWidth="1"/>
    <col min="14852" max="14852" width="18.26953125" style="50" customWidth="1"/>
    <col min="14853" max="15103" width="8.7265625" style="50"/>
    <col min="15104" max="15104" width="57.26953125" style="50" customWidth="1"/>
    <col min="15105" max="15105" width="6.26953125" style="50" customWidth="1"/>
    <col min="15106" max="15106" width="19.1796875" style="50" customWidth="1"/>
    <col min="15107" max="15107" width="2.26953125" style="50" customWidth="1"/>
    <col min="15108" max="15108" width="18.26953125" style="50" customWidth="1"/>
    <col min="15109" max="15359" width="8.7265625" style="50"/>
    <col min="15360" max="15360" width="57.26953125" style="50" customWidth="1"/>
    <col min="15361" max="15361" width="6.26953125" style="50" customWidth="1"/>
    <col min="15362" max="15362" width="19.1796875" style="50" customWidth="1"/>
    <col min="15363" max="15363" width="2.26953125" style="50" customWidth="1"/>
    <col min="15364" max="15364" width="18.26953125" style="50" customWidth="1"/>
    <col min="15365" max="15615" width="8.7265625" style="50"/>
    <col min="15616" max="15616" width="57.26953125" style="50" customWidth="1"/>
    <col min="15617" max="15617" width="6.26953125" style="50" customWidth="1"/>
    <col min="15618" max="15618" width="19.1796875" style="50" customWidth="1"/>
    <col min="15619" max="15619" width="2.26953125" style="50" customWidth="1"/>
    <col min="15620" max="15620" width="18.26953125" style="50" customWidth="1"/>
    <col min="15621" max="15871" width="8.7265625" style="50"/>
    <col min="15872" max="15872" width="57.26953125" style="50" customWidth="1"/>
    <col min="15873" max="15873" width="6.26953125" style="50" customWidth="1"/>
    <col min="15874" max="15874" width="19.1796875" style="50" customWidth="1"/>
    <col min="15875" max="15875" width="2.26953125" style="50" customWidth="1"/>
    <col min="15876" max="15876" width="18.26953125" style="50" customWidth="1"/>
    <col min="15877" max="16127" width="8.7265625" style="50"/>
    <col min="16128" max="16128" width="57.26953125" style="50" customWidth="1"/>
    <col min="16129" max="16129" width="6.26953125" style="50" customWidth="1"/>
    <col min="16130" max="16130" width="19.1796875" style="50" customWidth="1"/>
    <col min="16131" max="16131" width="2.26953125" style="50" customWidth="1"/>
    <col min="16132" max="16132" width="18.26953125" style="50" customWidth="1"/>
    <col min="16133" max="16384" width="8.7265625" style="50"/>
  </cols>
  <sheetData>
    <row r="1" spans="1:4" ht="16" thickBot="1" x14ac:dyDescent="0.4">
      <c r="A1" s="265" t="s">
        <v>166</v>
      </c>
      <c r="B1" s="266"/>
      <c r="C1" s="266"/>
      <c r="D1" s="267"/>
    </row>
    <row r="2" spans="1:4" ht="19.5" customHeight="1" x14ac:dyDescent="0.35">
      <c r="A2" s="268" t="s">
        <v>164</v>
      </c>
      <c r="B2" s="269"/>
      <c r="C2" s="269"/>
      <c r="D2" s="59"/>
    </row>
    <row r="3" spans="1:4" x14ac:dyDescent="0.35">
      <c r="A3" s="270" t="s">
        <v>42</v>
      </c>
      <c r="B3" s="271" t="s">
        <v>43</v>
      </c>
      <c r="C3" s="272">
        <f>'Balance Sheet'!D4</f>
        <v>45473</v>
      </c>
      <c r="D3" s="90"/>
    </row>
    <row r="4" spans="1:4" x14ac:dyDescent="0.35">
      <c r="A4" s="273" t="s">
        <v>116</v>
      </c>
      <c r="B4" s="274"/>
      <c r="C4" s="275" t="s">
        <v>117</v>
      </c>
      <c r="D4" s="90"/>
    </row>
    <row r="5" spans="1:4" x14ac:dyDescent="0.35">
      <c r="A5" s="276" t="s">
        <v>118</v>
      </c>
      <c r="B5" s="277">
        <v>5</v>
      </c>
      <c r="C5" s="278">
        <f>'Income Statement'!D16</f>
        <v>0</v>
      </c>
      <c r="D5" s="90"/>
    </row>
    <row r="6" spans="1:4" x14ac:dyDescent="0.35">
      <c r="A6" s="276" t="s">
        <v>119</v>
      </c>
      <c r="B6" s="277"/>
      <c r="C6" s="279"/>
      <c r="D6" s="90"/>
    </row>
    <row r="7" spans="1:4" x14ac:dyDescent="0.35">
      <c r="A7" s="276" t="s">
        <v>120</v>
      </c>
      <c r="B7" s="277">
        <v>8.6</v>
      </c>
      <c r="C7" s="279">
        <f>'Notes to Accounts'!C56</f>
        <v>0</v>
      </c>
      <c r="D7" s="90"/>
    </row>
    <row r="8" spans="1:4" x14ac:dyDescent="0.35">
      <c r="A8" s="276" t="s">
        <v>121</v>
      </c>
      <c r="B8" s="277"/>
      <c r="C8" s="279">
        <v>0</v>
      </c>
      <c r="D8" s="90"/>
    </row>
    <row r="9" spans="1:4" x14ac:dyDescent="0.35">
      <c r="A9" s="270" t="s">
        <v>122</v>
      </c>
      <c r="B9" s="277"/>
      <c r="C9" s="280">
        <f>C5+C7+C8</f>
        <v>0</v>
      </c>
      <c r="D9" s="90"/>
    </row>
    <row r="10" spans="1:4" x14ac:dyDescent="0.35">
      <c r="A10" s="276" t="s">
        <v>123</v>
      </c>
      <c r="B10" s="277">
        <v>8.8000000000000007</v>
      </c>
      <c r="C10" s="279">
        <f>'Notes to Accounts'!E69-'Notes to Accounts'!C69</f>
        <v>0</v>
      </c>
      <c r="D10" s="90"/>
    </row>
    <row r="11" spans="1:4" x14ac:dyDescent="0.35">
      <c r="A11" s="276" t="s">
        <v>124</v>
      </c>
      <c r="B11" s="277">
        <v>8.9</v>
      </c>
      <c r="C11" s="279">
        <f>'Notes to Accounts'!C78-'Notes to Accounts'!E78</f>
        <v>0</v>
      </c>
      <c r="D11" s="90"/>
    </row>
    <row r="12" spans="1:4" ht="14.25" customHeight="1" x14ac:dyDescent="0.35">
      <c r="A12" s="276" t="s">
        <v>125</v>
      </c>
      <c r="B12" s="277">
        <v>8.6999999999999993</v>
      </c>
      <c r="C12" s="279">
        <f>'Notes to Accounts'!E62-'Notes to Accounts'!C62</f>
        <v>0</v>
      </c>
      <c r="D12" s="90"/>
    </row>
    <row r="13" spans="1:4" x14ac:dyDescent="0.35">
      <c r="A13" s="270" t="s">
        <v>126</v>
      </c>
      <c r="B13" s="277"/>
      <c r="C13" s="280">
        <f>SUM(C9:C12)</f>
        <v>0</v>
      </c>
      <c r="D13" s="90"/>
    </row>
    <row r="14" spans="1:4" x14ac:dyDescent="0.35">
      <c r="A14" s="276" t="s">
        <v>127</v>
      </c>
      <c r="B14" s="277">
        <v>8.11</v>
      </c>
      <c r="C14" s="254">
        <f>'Notes to Accounts'!E91-'Notes to Accounts'!C91</f>
        <v>0</v>
      </c>
      <c r="D14" s="90"/>
    </row>
    <row r="15" spans="1:4" x14ac:dyDescent="0.35">
      <c r="A15" s="270" t="s">
        <v>128</v>
      </c>
      <c r="B15" s="277"/>
      <c r="C15" s="280">
        <f>SUM(C13:C14)</f>
        <v>0</v>
      </c>
      <c r="D15" s="90"/>
    </row>
    <row r="16" spans="1:4" x14ac:dyDescent="0.35">
      <c r="A16" s="273" t="s">
        <v>129</v>
      </c>
      <c r="B16" s="281"/>
      <c r="C16" s="282"/>
      <c r="D16" s="90"/>
    </row>
    <row r="17" spans="1:4" x14ac:dyDescent="0.35">
      <c r="A17" s="276" t="s">
        <v>130</v>
      </c>
      <c r="B17" s="277">
        <v>8.1300000000000008</v>
      </c>
      <c r="C17" s="282">
        <f>'Balance Sheet'!F7-'Balance Sheet'!D7-'Income Statement'!D14</f>
        <v>0</v>
      </c>
      <c r="D17" s="90"/>
    </row>
    <row r="18" spans="1:4" x14ac:dyDescent="0.35">
      <c r="A18" s="276" t="s">
        <v>131</v>
      </c>
      <c r="B18" s="277"/>
      <c r="C18" s="282">
        <v>0</v>
      </c>
      <c r="D18" s="90"/>
    </row>
    <row r="19" spans="1:4" x14ac:dyDescent="0.35">
      <c r="A19" s="270" t="s">
        <v>132</v>
      </c>
      <c r="B19" s="277"/>
      <c r="C19" s="255">
        <f>SUM(C17:C18)</f>
        <v>0</v>
      </c>
      <c r="D19" s="90"/>
    </row>
    <row r="20" spans="1:4" x14ac:dyDescent="0.35">
      <c r="A20" s="273" t="s">
        <v>133</v>
      </c>
      <c r="B20" s="281"/>
      <c r="C20" s="282"/>
      <c r="D20" s="90"/>
    </row>
    <row r="21" spans="1:4" x14ac:dyDescent="0.35">
      <c r="A21" s="276" t="s">
        <v>134</v>
      </c>
      <c r="B21" s="283">
        <v>8.1199999999999992</v>
      </c>
      <c r="C21" s="282">
        <v>0</v>
      </c>
      <c r="D21" s="90"/>
    </row>
    <row r="22" spans="1:4" x14ac:dyDescent="0.35">
      <c r="A22" s="276" t="s">
        <v>135</v>
      </c>
      <c r="B22" s="277">
        <v>8.1199999999999992</v>
      </c>
      <c r="C22" s="282">
        <f>'Notes to Accounts'!C97-'Notes to Accounts'!E97</f>
        <v>0</v>
      </c>
      <c r="D22" s="90"/>
    </row>
    <row r="23" spans="1:4" x14ac:dyDescent="0.35">
      <c r="A23" s="276" t="s">
        <v>136</v>
      </c>
      <c r="B23" s="277"/>
      <c r="C23" s="282">
        <v>0</v>
      </c>
      <c r="D23" s="90"/>
    </row>
    <row r="24" spans="1:4" x14ac:dyDescent="0.35">
      <c r="A24" s="270" t="s">
        <v>137</v>
      </c>
      <c r="B24" s="277"/>
      <c r="C24" s="255">
        <f>SUM(C21:C23)</f>
        <v>0</v>
      </c>
      <c r="D24" s="90"/>
    </row>
    <row r="25" spans="1:4" x14ac:dyDescent="0.35">
      <c r="A25" s="276" t="s">
        <v>138</v>
      </c>
      <c r="B25" s="277"/>
      <c r="C25" s="282">
        <f>C15+C19+C24</f>
        <v>0</v>
      </c>
      <c r="D25" s="90"/>
    </row>
    <row r="26" spans="1:4" x14ac:dyDescent="0.35">
      <c r="A26" s="276" t="s">
        <v>139</v>
      </c>
      <c r="B26" s="277"/>
      <c r="C26" s="71">
        <f>'Notes to Accounts'!E84</f>
        <v>0</v>
      </c>
      <c r="D26" s="90"/>
    </row>
    <row r="27" spans="1:4" x14ac:dyDescent="0.35">
      <c r="A27" s="270" t="s">
        <v>140</v>
      </c>
      <c r="B27" s="284"/>
      <c r="C27" s="285">
        <f>C25+C26</f>
        <v>0</v>
      </c>
      <c r="D27" s="90"/>
    </row>
    <row r="28" spans="1:4" x14ac:dyDescent="0.35">
      <c r="A28" s="286"/>
      <c r="B28" s="287"/>
      <c r="C28" s="288"/>
      <c r="D28" s="289"/>
    </row>
    <row r="29" spans="1:4" x14ac:dyDescent="0.35">
      <c r="A29" s="270" t="s">
        <v>165</v>
      </c>
      <c r="B29" s="290"/>
      <c r="C29" s="291">
        <f>'Notes to Accounts'!C84</f>
        <v>0</v>
      </c>
      <c r="D29" s="90"/>
    </row>
    <row r="30" spans="1:4" ht="16" thickBot="1" x14ac:dyDescent="0.4">
      <c r="A30" s="292"/>
      <c r="B30" s="293"/>
      <c r="C30" s="294">
        <f>C29-C27</f>
        <v>0</v>
      </c>
      <c r="D30" s="112"/>
    </row>
    <row r="31" spans="1:4" x14ac:dyDescent="0.35">
      <c r="A31" s="142"/>
      <c r="B31" s="256"/>
      <c r="C31" s="257"/>
    </row>
    <row r="32" spans="1:4" x14ac:dyDescent="0.35">
      <c r="A32" s="142"/>
      <c r="B32" s="256"/>
      <c r="C32" s="257"/>
    </row>
    <row r="33" spans="1:3" x14ac:dyDescent="0.35">
      <c r="B33" s="258"/>
      <c r="C33" s="257"/>
    </row>
    <row r="34" spans="1:3" x14ac:dyDescent="0.35">
      <c r="A34" s="259"/>
      <c r="B34" s="260"/>
      <c r="C34" s="261"/>
    </row>
    <row r="35" spans="1:3" x14ac:dyDescent="0.35">
      <c r="A35" s="259"/>
      <c r="B35" s="260"/>
      <c r="C35" s="261"/>
    </row>
    <row r="36" spans="1:3" x14ac:dyDescent="0.35">
      <c r="A36" s="259"/>
      <c r="B36" s="260"/>
      <c r="C36" s="159"/>
    </row>
    <row r="37" spans="1:3" x14ac:dyDescent="0.35">
      <c r="A37" s="259"/>
      <c r="B37" s="260"/>
      <c r="C37" s="262"/>
    </row>
    <row r="39" spans="1:3" x14ac:dyDescent="0.35">
      <c r="C39" s="264"/>
    </row>
  </sheetData>
  <mergeCells count="2">
    <mergeCell ref="A2:C2"/>
    <mergeCell ref="A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Balance Sheet</vt:lpstr>
      <vt:lpstr>Income Statement</vt:lpstr>
      <vt:lpstr>Notes to Accounts</vt:lpstr>
      <vt:lpstr>Asset Register</vt:lpstr>
      <vt:lpstr>Tax Computation </vt:lpstr>
      <vt:lpstr> Changes in Equity</vt:lpstr>
      <vt:lpstr>Cashflow Statement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martha</dc:creator>
  <cp:lastModifiedBy>Stephen Mugerwa</cp:lastModifiedBy>
  <dcterms:created xsi:type="dcterms:W3CDTF">2020-03-13T19:07:26Z</dcterms:created>
  <dcterms:modified xsi:type="dcterms:W3CDTF">2024-05-29T08:11:49Z</dcterms:modified>
</cp:coreProperties>
</file>